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SALUD_PUBLICA\2026\Plan estrategico 2026\POA 2026\"/>
    </mc:Choice>
  </mc:AlternateContent>
  <xr:revisionPtr revIDLastSave="0" documentId="13_ncr:1_{8EB89FD1-95E4-475A-9014-5F7654F1B9E4}" xr6:coauthVersionLast="47" xr6:coauthVersionMax="47" xr10:uidLastSave="{00000000-0000-0000-0000-000000000000}"/>
  <bookViews>
    <workbookView xWindow="-110" yWindow="-110" windowWidth="19420" windowHeight="10300" tabRatio="763" xr2:uid="{00000000-000D-0000-FFFF-FFFF00000000}"/>
  </bookViews>
  <sheets>
    <sheet name="POA 2026" sheetId="4" r:id="rId1"/>
    <sheet name="POAI 2026" sheetId="3" r:id="rId2"/>
    <sheet name="POA 2026 con seguimiento" sheetId="5" r:id="rId3"/>
  </sheets>
  <definedNames>
    <definedName name="_Hlk178004070" localSheetId="0">'POA 2026'!$B$3</definedName>
    <definedName name="_Hlk178004070" localSheetId="2">'POA 2026 con seguimiento'!$B$3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0" i="5" l="1"/>
  <c r="E50" i="5"/>
  <c r="I49" i="5"/>
  <c r="E49" i="5"/>
  <c r="I48" i="5"/>
  <c r="E48" i="5"/>
  <c r="L18" i="3" l="1"/>
  <c r="L15" i="3"/>
  <c r="L37" i="3"/>
  <c r="E49" i="4"/>
  <c r="E48" i="4"/>
  <c r="E47" i="4"/>
  <c r="I48" i="4" l="1"/>
  <c r="I49" i="4"/>
  <c r="I47" i="4" l="1"/>
</calcChain>
</file>

<file path=xl/sharedStrings.xml><?xml version="1.0" encoding="utf-8"?>
<sst xmlns="http://schemas.openxmlformats.org/spreadsheetml/2006/main" count="327" uniqueCount="120">
  <si>
    <t>N°</t>
  </si>
  <si>
    <t>Gestión visible</t>
  </si>
  <si>
    <t>Cultura de la calidad</t>
  </si>
  <si>
    <t>Hospital autosostenible</t>
  </si>
  <si>
    <t>Modelo de Gobernanza del Servidor</t>
  </si>
  <si>
    <t>Humanización del servidor</t>
  </si>
  <si>
    <t>Gestión de alianzas para la competitividad</t>
  </si>
  <si>
    <t xml:space="preserve">Participación social en salud </t>
  </si>
  <si>
    <t>Gestión para la mejora</t>
  </si>
  <si>
    <t>Cultura del cuidado para la calidad de vida</t>
  </si>
  <si>
    <t>Implementación del indice de gestión del talento humano</t>
  </si>
  <si>
    <t>Plan de trabajo anual  para el posicionamiento de la Institución en el medio</t>
  </si>
  <si>
    <t>Estrategia de construcción de redes de conocimiento e innovación</t>
  </si>
  <si>
    <t>OBJETIVO INSTITUCIONAL</t>
  </si>
  <si>
    <t>Consolidar un proceso de mejora continua para la gestión sostenible en la institución, a través de la incorporación de buenas prácticas que impacten favorablemente en el desempeño de los procesos.</t>
  </si>
  <si>
    <t>Generar un potencial transformador con los grupos de interés del territorio con un enfoque preventivo y participativo.</t>
  </si>
  <si>
    <t>Promover el desarrollo del talento humano, mediante la gestión de las competencias y la toma de conciencia frente a las necesidades de desempeño institucional.</t>
  </si>
  <si>
    <t>O1</t>
  </si>
  <si>
    <t>O2</t>
  </si>
  <si>
    <t>O3</t>
  </si>
  <si>
    <t>PROGRAMA ESTRATÉGICO</t>
  </si>
  <si>
    <t>Implementación de estrategias de impacto en responsbailidad social institucional</t>
  </si>
  <si>
    <t>DESCIRPCIÓN ESTRATÉGICA</t>
  </si>
  <si>
    <t>PROYECTO ESTRATÉGICO</t>
  </si>
  <si>
    <t>Modernización para el servicio</t>
  </si>
  <si>
    <t>Gestión del recurso</t>
  </si>
  <si>
    <t>Gestión del Talento</t>
  </si>
  <si>
    <t>Conocimiento transformador</t>
  </si>
  <si>
    <t>Gestión para el Relacionamiento</t>
  </si>
  <si>
    <t xml:space="preserve">Proyección social sostenible </t>
  </si>
  <si>
    <t>DESCRIPCIÓN DE PRODUCTOS</t>
  </si>
  <si>
    <t>FECHA INICIO</t>
  </si>
  <si>
    <t>FECHA FINAL</t>
  </si>
  <si>
    <t>2- Medición de impactos del Plan: Cuantificación de pacientes atendidos de manera extramural y cantidad de atención remitidas hacia la institución (4 reportes uno cada trimestre</t>
  </si>
  <si>
    <t>ACTIVIDADES</t>
  </si>
  <si>
    <t xml:space="preserve">Implementación de buenas prácticas ambientales según requisitos de Sistema de Gestión Ambiental. ISO 14001:2015
a- Energías limpias
b- Energías renovables (paneles solares)
c- Prácticas medioambientales (política cero papel)
</t>
  </si>
  <si>
    <t xml:space="preserve">Fortalecimiento de cobertura en la implementación de Rutas de Promoción y Mantenimiento de la Salud, mediante estrategias Casas de la Salud. </t>
  </si>
  <si>
    <t>PRODUCTOS</t>
  </si>
  <si>
    <t>a- Estadísticas de la cobertura en salud con casas de la salud (Consolidado). Mensuales
b- Descripción documento teórico del Programa casa de la salud 2.0</t>
  </si>
  <si>
    <t>Elaboración proyecto para equipamiento biomédico (ecografos, Torre de endoscopia, mamografo)</t>
  </si>
  <si>
    <t xml:space="preserve">Mejoramiento de sistema de redes, capacidad de software, uso de aplicaciones de inteligencia artificial. </t>
  </si>
  <si>
    <t xml:space="preserve">1. Presentación de proyecto para la dotación de equipamiento biomedico </t>
  </si>
  <si>
    <t xml:space="preserve">1. Diagnóstico de renovación de las redes de datos y redes de energía. </t>
  </si>
  <si>
    <t>Contratación para la gestión administrativa, asistencial, apoyo, adquisiones y compras de la ESE</t>
  </si>
  <si>
    <t>Documentación de la metodología de costeo de servicios de baja y mediana complejidad.</t>
  </si>
  <si>
    <t>Informe de seguimientos de la metodologia de costeo</t>
  </si>
  <si>
    <t>Definición y medición a partir de criterios de evaluación definidos a partir de la estructuración de componentes del modelo</t>
  </si>
  <si>
    <t>1- Informe de diagnóstico de humanización del servidor
2- Realización de campaña en humanización del servidor (2)</t>
  </si>
  <si>
    <t>NIVEL ALTO</t>
  </si>
  <si>
    <t>NIVEL MEDIO</t>
  </si>
  <si>
    <t>NIVEL BAJO</t>
  </si>
  <si>
    <t>NIVEL</t>
  </si>
  <si>
    <t>INTERPRETACIÓN</t>
  </si>
  <si>
    <t>ACCIONES</t>
  </si>
  <si>
    <t>Objetivo 2</t>
  </si>
  <si>
    <t>Objetivo 3</t>
  </si>
  <si>
    <t>Objetivo 1</t>
  </si>
  <si>
    <t>CRITERIOS DE CUMPLMIENTO DE OBJETIVOS INSTITUCIONALES</t>
  </si>
  <si>
    <t>CUMPLIMIENTO OBJETIVOSINSTITUCIONALES</t>
  </si>
  <si>
    <t>RESULTADO</t>
  </si>
  <si>
    <t>VALOR</t>
  </si>
  <si>
    <t>&gt; 75%</t>
  </si>
  <si>
    <t>60% - 74,99%</t>
  </si>
  <si>
    <t>&lt;60%</t>
  </si>
  <si>
    <t>El objetivo es relavante para la institución, claro en su interpretación y aporte al desempeño institucional</t>
  </si>
  <si>
    <t>Aunque adecuadamente formulado, puede identificar oportunidades de mejora en cuanto a evidenciar y demostrar los resultados de su desempeño</t>
  </si>
  <si>
    <t>El objetivo no cumple los criterios SMART (Simple, medible, alcanzable, retador, trazable)</t>
  </si>
  <si>
    <t>Replantear el objetivo. Tomar acciones de mejora / acciones para abordar riesgos</t>
  </si>
  <si>
    <t>Conservar el objetivo y someterlo a revisión periodico en términos de logro. Tomar acciones de mejora.</t>
  </si>
  <si>
    <t>Modificación del objetivo basado en las necesidades de la plataforma estratégica de la institución. Tomar acción correctiva</t>
  </si>
  <si>
    <t>PLAN OPERATIVO ANUAL - 2026
JUAN FERNANDO RIVERA USUGA</t>
  </si>
  <si>
    <t xml:space="preserve">1- Fortalecer el plan de mercadeo y comunicaciones, mediante el desarrollo de campaña de medios. 
</t>
  </si>
  <si>
    <t>Certificación ISO 9001:2015 (Apoyo diagnóstico y terapeútico).</t>
  </si>
  <si>
    <t xml:space="preserve">1- Autoevaluación del proceso Apoyo diagnóstico y terapeútico. </t>
  </si>
  <si>
    <t>Implementación de programa de cierre de brechas para la documentación de los procesos institucionales</t>
  </si>
  <si>
    <t xml:space="preserve">1- Revisión de estado de implementación de requisitos del SGC
</t>
  </si>
  <si>
    <t xml:space="preserve">informe de Buenas prácticas ambientales ISO 14001:2015
</t>
  </si>
  <si>
    <t>Consolidación de la Escuela Ambiental (Educación y toma de conciencia ambiental con colaboradores de la institución) para la gestión del reciclaje.</t>
  </si>
  <si>
    <t xml:space="preserve">1- Programa de gestores ambientales con colaboradores de la institución. </t>
  </si>
  <si>
    <t xml:space="preserve">Sostenimiento de la certificación IAMII, fortalecimiento del parto humanizado, cálido y respetado. </t>
  </si>
  <si>
    <t xml:space="preserve">a- Protocolo de parto humanizado Cálido, respetuoso y humanizado.  b- adherencia de historias clinicas. </t>
  </si>
  <si>
    <t xml:space="preserve">Fortalecimiento del programa de Seguridad y Salud en el trabajo para colaboradores de la instuticiòn, mediante la salud mental y la actividad fisica. </t>
  </si>
  <si>
    <t xml:space="preserve">a- informe de resultados de cultura del cuidado con colaboradores de la instituciòn. </t>
  </si>
  <si>
    <t>Estudios y diseños para construcciòn de bloque nuevo para generase capacidad instalada de la UCI</t>
  </si>
  <si>
    <t xml:space="preserve">a- Seguimiento al nivel de obsolecencia tecnológica
b- Renovación tecnológica de la institución. </t>
  </si>
  <si>
    <t xml:space="preserve">1. Informe de seguimiento a la obsolencia de equipos tecnologicos con el resultado del % de renovación actual. </t>
  </si>
  <si>
    <t>Proyecto de adecuación de infraestructura física, en el área de quirofano</t>
  </si>
  <si>
    <t>1. Consultoria para la adecuaciòn de Quirofano. 2. Esquema (mapa) de áreas fisicas renovadas en la SEDE</t>
  </si>
  <si>
    <t xml:space="preserve">1. Consultoria para construcción de bloque nuevo para UCI </t>
  </si>
  <si>
    <t xml:space="preserve">Seguimiento al plan de adquisiones. </t>
  </si>
  <si>
    <t xml:space="preserve">Implementación de política de austeridad del gasto. </t>
  </si>
  <si>
    <t>Politica de austeridad del gasto de uso de recursos. Plan de trabajo de austeridad del gasto (uso de servicios publicos, contratación con cooperativas.</t>
  </si>
  <si>
    <t>Estructuración de componentes del modelo de gobernanza, basado en las rutas de creación de valor
Empatia con el proceso
Conducta ética
Componente comunicacional
Alineación proyecto de vida vs. Proyecto institucional
Orientación vocacional</t>
  </si>
  <si>
    <t xml:space="preserve">Implementación del modelo de gobernanza institucional. </t>
  </si>
  <si>
    <t>Constitución de semillero de investigación institucional</t>
  </si>
  <si>
    <t>a- Construcción metodológica del semillero
b- Sensibilización a integrantes del semillero
c- Operación del semillero (1 - 5 sesiones en 2025)</t>
  </si>
  <si>
    <t xml:space="preserve">a- Planificación de encuentros de intercambio de conocimiento, mediante eventos academicos. </t>
  </si>
  <si>
    <t xml:space="preserve">Indice de cultura del servidor: 
a- Implementación de Modelo de cultura del servicio (Modelo de la felicidad)
</t>
  </si>
  <si>
    <t xml:space="preserve">a- Repositorio de Buenas prácticas de Empresas Familiarmente Responsable y proyección de nuevas practicas. </t>
  </si>
  <si>
    <t xml:space="preserve">a- Medición del Indice de cultura del servidor. </t>
  </si>
  <si>
    <t>a- Implementación de prácticas mediante entrenamiento a líderes</t>
  </si>
  <si>
    <t xml:space="preserve">Proceso de coaching en humanización del servidor
a- Campaña en humanización. b-reconocimiento de colaboradores destacadas por sus humanización en el servicio. </t>
  </si>
  <si>
    <t>Fortalecimiento de alianzas con grupos valor para la promoción del desarrollo nacional, regional y municipal (Distrito minerno, Ruta N, ONG, etc)</t>
  </si>
  <si>
    <t xml:space="preserve">Informe de alianzas estrategicas y seguimiento a los grupos de valor. 
</t>
  </si>
  <si>
    <t xml:space="preserve">Fortalecimiento de alianzas académica e investigación con Universidades e instituciones educativas. </t>
  </si>
  <si>
    <t xml:space="preserve">Informes de evaluación de convenios docencia-servicio. </t>
  </si>
  <si>
    <t>Fortalecer estrategias derivadas de la política de participación social en salud</t>
  </si>
  <si>
    <t>Implementación de planes de mejora derivados de la retroalimentación de la participación en salud.</t>
  </si>
  <si>
    <t>Informe de acciones de responsabilidad social insitucional.</t>
  </si>
  <si>
    <t>INVERSIÒN ANUAL</t>
  </si>
  <si>
    <t>Certificación ISO 9001:2015 (area que cumpla con parametros .</t>
  </si>
  <si>
    <t xml:space="preserve">Proyecto de adecuación de infraestructura física, en el área de sala de partos, quirofano y bodega de farmacia. </t>
  </si>
  <si>
    <t xml:space="preserve">Gestión para el servicio </t>
  </si>
  <si>
    <t xml:space="preserve">%Cumplimiento </t>
  </si>
  <si>
    <t>Fortalecer el plan de mercadeo y comunicaciones, mediante el desarrollo de campaña de medios.</t>
  </si>
  <si>
    <t xml:space="preserve">Cuantificación de pacientes atendidos de manera extramural y cantidad de atención remitidas hacia la institución. </t>
  </si>
  <si>
    <t xml:space="preserve">Informe de revisión de estado de implementación de requisitos del SGC
</t>
  </si>
  <si>
    <t>Plan de trabajo implementado sobre buenas prácticas ambientales ISO 14001:2015</t>
  </si>
  <si>
    <t xml:space="preserve">%Cumplimiento I trimestre  </t>
  </si>
  <si>
    <t xml:space="preserve">Propuesta de tecnica para la incorporación de nuevos cargos de planta de cargos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</si>
</sst>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quot;$&quot;* #,##0_-;_-&quot;$&quot;* &quot;-&quot;??_-;_-@"/>
  </numFmts>
  <fonts count="18">
    <font>
      <sz val="11"/>
      <color theme="1"/>
      <name val="Calibri"/>
      <family val="2"/>
      <scheme val="minor"/>
    </font>
    <font>
      <sz val="12"/>
      <color theme="1"/>
      <name val="Arial Narrow"/>
      <family val="2"/>
    </font>
    <font>
      <b/>
      <sz val="14"/>
      <color theme="1"/>
      <name val="Calibri"/>
      <family val="2"/>
      <scheme val="minor"/>
    </font>
    <font>
      <b/>
      <sz val="18"/>
      <color theme="1"/>
      <name val="Arial Narrow"/>
      <family val="2"/>
    </font>
    <font>
      <sz val="10"/>
      <color rgb="FF000000"/>
      <name val="Calibri"/>
      <family val="2"/>
      <scheme val="minor"/>
    </font>
    <font>
      <b/>
      <sz val="9"/>
      <color rgb="FF000000"/>
      <name val="Arial Narrow"/>
      <family val="2"/>
    </font>
    <font>
      <sz val="9"/>
      <color rgb="FF000000"/>
      <name val="Arial Narrow"/>
      <family val="2"/>
    </font>
    <font>
      <sz val="14"/>
      <color theme="1"/>
      <name val="Calibri"/>
      <family val="2"/>
      <scheme val="minor"/>
    </font>
    <font>
      <sz val="9"/>
      <color theme="1"/>
      <name val="Arial Narrow"/>
      <family val="2"/>
    </font>
    <font>
      <sz val="14"/>
      <color theme="1"/>
      <name val="Arial Narrow"/>
      <family val="2"/>
    </font>
    <font>
      <b/>
      <sz val="14"/>
      <color theme="1"/>
      <name val="Arial Narrow"/>
      <family val="2"/>
    </font>
    <font>
      <b/>
      <sz val="14"/>
      <color rgb="FF000000"/>
      <name val="Arial Narrow"/>
      <family val="2"/>
    </font>
    <font>
      <sz val="14"/>
      <color rgb="FF000000"/>
      <name val="Arial Narrow"/>
      <family val="2"/>
    </font>
    <font>
      <b/>
      <sz val="14"/>
      <color theme="0"/>
      <name val="Calibri"/>
      <family val="2"/>
      <scheme val="minor"/>
    </font>
    <font>
      <sz val="12"/>
      <color theme="1"/>
      <name val="Arial Narrow"/>
    </font>
    <font>
      <sz val="11"/>
      <name val="Calibri"/>
    </font>
    <font>
      <b/>
      <sz val="10"/>
      <color rgb="FF000000"/>
      <name val="Arial Narrow"/>
      <family val="2"/>
    </font>
    <font>
      <sz val="14"/>
      <name val="Calibri"/>
      <family val="2"/>
    </font>
  </fonts>
  <fills count="37">
    <fill>
      <patternFill patternType="none"/>
    </fill>
    <fill>
      <patternFill patternType="gray125"/>
    </fill>
    <fill>
      <patternFill patternType="solid">
        <fgColor rgb="FF92D050"/>
        <bgColor indexed="64"/>
      </patternFill>
    </fill>
    <fill>
      <patternFill patternType="solid">
        <fgColor theme="7" tint="0.79998168889431442"/>
        <bgColor indexed="64"/>
      </patternFill>
    </fill>
    <fill>
      <patternFill patternType="solid">
        <fgColor theme="0"/>
        <bgColor indexed="64"/>
      </patternFill>
    </fill>
    <fill>
      <patternFill patternType="solid">
        <fgColor rgb="FFB7DEE8"/>
        <bgColor indexed="64"/>
      </patternFill>
    </fill>
    <fill>
      <patternFill patternType="solid">
        <fgColor rgb="FFEBF1DE"/>
        <bgColor indexed="64"/>
      </patternFill>
    </fill>
    <fill>
      <patternFill patternType="solid">
        <fgColor rgb="FFDAEEF3"/>
        <bgColor indexed="64"/>
      </patternFill>
    </fill>
    <fill>
      <patternFill patternType="solid">
        <fgColor rgb="FFF2F2F2"/>
        <bgColor indexed="64"/>
      </patternFill>
    </fill>
    <fill>
      <patternFill patternType="solid">
        <fgColor rgb="FFFF0000"/>
        <bgColor indexed="64"/>
      </patternFill>
    </fill>
    <fill>
      <patternFill patternType="solid">
        <fgColor theme="7" tint="0.79998168889431442"/>
        <bgColor rgb="FFE2EFD9"/>
      </patternFill>
    </fill>
    <fill>
      <patternFill patternType="solid">
        <fgColor theme="7" tint="0.79998168889431442"/>
        <bgColor rgb="FFC5E0B3"/>
      </patternFill>
    </fill>
    <fill>
      <patternFill patternType="solid">
        <fgColor theme="1"/>
        <bgColor indexed="64"/>
      </patternFill>
    </fill>
    <fill>
      <patternFill patternType="solid">
        <fgColor rgb="FFFFFF00"/>
        <bgColor indexed="64"/>
      </patternFill>
    </fill>
    <fill>
      <patternFill patternType="solid">
        <fgColor theme="6" tint="-0.249977111117893"/>
        <bgColor indexed="64"/>
      </patternFill>
    </fill>
    <fill>
      <patternFill patternType="solid">
        <fgColor rgb="FF00B0F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79998168889431442"/>
        <bgColor rgb="FFC5E0B3"/>
      </patternFill>
    </fill>
    <fill>
      <patternFill patternType="solid">
        <fgColor theme="5" tint="0.59999389629810485"/>
        <bgColor indexed="64"/>
      </patternFill>
    </fill>
    <fill>
      <patternFill patternType="solid">
        <fgColor rgb="FFC5E0B3"/>
        <bgColor rgb="FFC5E0B3"/>
      </patternFill>
    </fill>
    <fill>
      <patternFill patternType="solid">
        <fgColor theme="4" tint="0.39997558519241921"/>
        <bgColor indexed="64"/>
      </patternFill>
    </fill>
    <fill>
      <patternFill patternType="solid">
        <fgColor theme="4" tint="0.39997558519241921"/>
        <bgColor rgb="FFE2EFD9"/>
      </patternFill>
    </fill>
    <fill>
      <patternFill patternType="solid">
        <fgColor theme="7" tint="0.59999389629810485"/>
        <bgColor indexed="64"/>
      </patternFill>
    </fill>
    <fill>
      <patternFill patternType="solid">
        <fgColor theme="7" tint="0.59999389629810485"/>
        <bgColor rgb="FFE2EFD9"/>
      </patternFill>
    </fill>
    <fill>
      <patternFill patternType="solid">
        <fgColor theme="9" tint="0.59999389629810485"/>
        <bgColor indexed="64"/>
      </patternFill>
    </fill>
    <fill>
      <patternFill patternType="solid">
        <fgColor theme="9" tint="0.59999389629810485"/>
        <bgColor rgb="FFC5E0B3"/>
      </patternFill>
    </fill>
    <fill>
      <patternFill patternType="solid">
        <fgColor rgb="FFFFC6C6"/>
        <bgColor indexed="64"/>
      </patternFill>
    </fill>
    <fill>
      <patternFill patternType="solid">
        <fgColor rgb="FFFFC6C6"/>
        <bgColor rgb="FFE2EFD9"/>
      </patternFill>
    </fill>
    <fill>
      <patternFill patternType="solid">
        <fgColor rgb="FFF6C3FF"/>
        <bgColor indexed="64"/>
      </patternFill>
    </fill>
    <fill>
      <patternFill patternType="solid">
        <fgColor rgb="FFF6C3FF"/>
        <bgColor rgb="FFC5E0B3"/>
      </patternFill>
    </fill>
    <fill>
      <patternFill patternType="solid">
        <fgColor theme="5" tint="0.79998168889431442"/>
        <bgColor rgb="FFFEF2CB"/>
      </patternFill>
    </fill>
    <fill>
      <patternFill patternType="solid">
        <fgColor theme="4" tint="0.59999389629810485"/>
        <bgColor indexed="64"/>
      </patternFill>
    </fill>
    <fill>
      <patternFill patternType="solid">
        <fgColor theme="4" tint="0.59999389629810485"/>
        <bgColor rgb="FFFFE598"/>
      </patternFill>
    </fill>
    <fill>
      <patternFill patternType="solid">
        <fgColor theme="5" tint="0.59999389629810485"/>
        <bgColor rgb="FFFEF2CB"/>
      </patternFill>
    </fill>
    <fill>
      <patternFill patternType="solid">
        <fgColor theme="7" tint="0.59999389629810485"/>
        <bgColor rgb="FFC5E0B3"/>
      </patternFill>
    </fill>
    <fill>
      <patternFill patternType="solid">
        <fgColor theme="4" tint="0.59999389629810485"/>
        <bgColor rgb="FFC5E0B3"/>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rgb="FF000000"/>
      </top>
      <bottom/>
      <diagonal/>
    </border>
  </borders>
  <cellStyleXfs count="2">
    <xf numFmtId="0" fontId="0" fillId="0" borderId="0"/>
    <xf numFmtId="0" fontId="4" fillId="0" borderId="0"/>
  </cellStyleXfs>
  <cellXfs count="196">
    <xf numFmtId="0" fontId="0" fillId="0" borderId="0" xfId="0"/>
    <xf numFmtId="0" fontId="5" fillId="2" borderId="6" xfId="0" applyFont="1" applyFill="1" applyBorder="1" applyAlignment="1">
      <alignment horizontal="center" vertical="center" wrapText="1"/>
    </xf>
    <xf numFmtId="0" fontId="7" fillId="4" borderId="0" xfId="0" applyFont="1" applyFill="1" applyAlignment="1">
      <alignment horizontal="center" vertical="center"/>
    </xf>
    <xf numFmtId="0" fontId="8" fillId="17" borderId="1" xfId="0" applyFont="1" applyFill="1" applyBorder="1" applyAlignment="1">
      <alignment horizontal="center" vertical="center" wrapText="1"/>
    </xf>
    <xf numFmtId="0" fontId="8" fillId="17" borderId="1" xfId="0" applyFont="1" applyFill="1" applyBorder="1" applyAlignment="1">
      <alignment vertical="top" wrapText="1" readingOrder="1"/>
    </xf>
    <xf numFmtId="14" fontId="8" fillId="17" borderId="3" xfId="0" applyNumberFormat="1" applyFont="1" applyFill="1" applyBorder="1" applyAlignment="1">
      <alignment horizontal="center" vertical="center" wrapText="1"/>
    </xf>
    <xf numFmtId="14" fontId="8" fillId="17" borderId="1" xfId="0" applyNumberFormat="1" applyFont="1" applyFill="1" applyBorder="1" applyAlignment="1">
      <alignment horizontal="center" vertical="center" wrapText="1"/>
    </xf>
    <xf numFmtId="0" fontId="8" fillId="17" borderId="1" xfId="0" applyFont="1" applyFill="1" applyBorder="1" applyAlignment="1">
      <alignment horizontal="left" vertical="top" wrapText="1"/>
    </xf>
    <xf numFmtId="0" fontId="7" fillId="4" borderId="0" xfId="0" applyFont="1" applyFill="1"/>
    <xf numFmtId="0" fontId="7" fillId="4" borderId="0" xfId="0" applyFont="1" applyFill="1" applyAlignment="1">
      <alignment vertical="top"/>
    </xf>
    <xf numFmtId="0" fontId="7" fillId="4" borderId="0" xfId="0" applyFont="1" applyFill="1" applyAlignment="1">
      <alignment horizontal="left" vertical="top"/>
    </xf>
    <xf numFmtId="0" fontId="11" fillId="2" borderId="6"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14" fontId="9" fillId="3" borderId="1" xfId="0" applyNumberFormat="1" applyFont="1" applyFill="1" applyBorder="1" applyAlignment="1">
      <alignment horizontal="center" vertical="center" wrapText="1"/>
    </xf>
    <xf numFmtId="0" fontId="7" fillId="4" borderId="0" xfId="0" applyFont="1" applyFill="1" applyAlignment="1">
      <alignment vertical="center"/>
    </xf>
    <xf numFmtId="0" fontId="9" fillId="10" borderId="1" xfId="0" applyFont="1" applyFill="1" applyBorder="1" applyAlignment="1">
      <alignment horizontal="left" vertical="top" wrapText="1"/>
    </xf>
    <xf numFmtId="0" fontId="9" fillId="3" borderId="1" xfId="0" applyFont="1" applyFill="1" applyBorder="1" applyAlignment="1">
      <alignment vertical="top" wrapText="1" readingOrder="1"/>
    </xf>
    <xf numFmtId="0" fontId="9" fillId="11" borderId="1" xfId="0" applyFont="1" applyFill="1" applyBorder="1" applyAlignment="1">
      <alignment horizontal="left" vertical="top" wrapText="1"/>
    </xf>
    <xf numFmtId="0" fontId="9" fillId="3" borderId="1" xfId="0" applyFont="1" applyFill="1" applyBorder="1" applyAlignment="1">
      <alignment vertical="top" wrapText="1"/>
    </xf>
    <xf numFmtId="0" fontId="9" fillId="3" borderId="1" xfId="0" applyFont="1" applyFill="1" applyBorder="1" applyAlignment="1">
      <alignment horizontal="center" vertical="top"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top" wrapText="1"/>
    </xf>
    <xf numFmtId="0" fontId="9" fillId="4" borderId="1" xfId="0" applyFont="1" applyFill="1" applyBorder="1" applyAlignment="1">
      <alignment vertical="top" wrapText="1" readingOrder="1"/>
    </xf>
    <xf numFmtId="0" fontId="9" fillId="3" borderId="1" xfId="0" applyFont="1" applyFill="1" applyBorder="1" applyAlignment="1">
      <alignment vertical="center" wrapText="1"/>
    </xf>
    <xf numFmtId="0" fontId="13" fillId="14" borderId="12" xfId="0" applyFont="1" applyFill="1" applyBorder="1" applyAlignment="1">
      <alignment horizontal="left" vertical="center"/>
    </xf>
    <xf numFmtId="0" fontId="13" fillId="14" borderId="0" xfId="0" applyFont="1" applyFill="1" applyAlignment="1">
      <alignment horizontal="center" vertical="center"/>
    </xf>
    <xf numFmtId="0" fontId="13" fillId="14" borderId="0" xfId="0" applyFont="1" applyFill="1" applyAlignment="1">
      <alignment horizontal="center" vertical="top"/>
    </xf>
    <xf numFmtId="0" fontId="13" fillId="4" borderId="0" xfId="0" applyFont="1" applyFill="1" applyAlignment="1">
      <alignment horizontal="center" vertical="center"/>
    </xf>
    <xf numFmtId="0" fontId="13" fillId="14" borderId="12" xfId="0" applyFont="1" applyFill="1" applyBorder="1" applyAlignment="1">
      <alignment horizontal="center" vertical="center"/>
    </xf>
    <xf numFmtId="0" fontId="13" fillId="12" borderId="1" xfId="0" applyFont="1" applyFill="1" applyBorder="1" applyAlignment="1">
      <alignment horizontal="center"/>
    </xf>
    <xf numFmtId="0" fontId="13" fillId="4" borderId="0" xfId="0" applyFont="1" applyFill="1" applyAlignment="1">
      <alignment horizontal="center"/>
    </xf>
    <xf numFmtId="0" fontId="2" fillId="2" borderId="1" xfId="0" applyFont="1" applyFill="1" applyBorder="1" applyAlignment="1">
      <alignment horizontal="center" vertical="center" wrapText="1"/>
    </xf>
    <xf numFmtId="0" fontId="7" fillId="4" borderId="0" xfId="0" applyFont="1" applyFill="1" applyAlignment="1">
      <alignment horizontal="center" vertical="center" wrapText="1"/>
    </xf>
    <xf numFmtId="0" fontId="2" fillId="1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7" fillId="4" borderId="0" xfId="0" applyFont="1" applyFill="1" applyAlignment="1">
      <alignment horizontal="center" vertical="top"/>
    </xf>
    <xf numFmtId="0" fontId="2" fillId="15" borderId="1" xfId="0" applyFont="1" applyFill="1" applyBorder="1" applyAlignment="1">
      <alignment horizontal="center" vertical="center"/>
    </xf>
    <xf numFmtId="0" fontId="2" fillId="4" borderId="1" xfId="0" applyFont="1" applyFill="1" applyBorder="1" applyAlignment="1">
      <alignment horizontal="center"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9" fillId="19" borderId="1" xfId="0" applyFont="1" applyFill="1" applyBorder="1" applyAlignment="1">
      <alignment horizontal="center" vertical="center" wrapText="1"/>
    </xf>
    <xf numFmtId="0" fontId="9" fillId="19" borderId="1" xfId="0" applyFont="1" applyFill="1" applyBorder="1" applyAlignment="1">
      <alignment vertical="top" wrapText="1"/>
    </xf>
    <xf numFmtId="0" fontId="9" fillId="19" borderId="1" xfId="0" applyFont="1" applyFill="1" applyBorder="1" applyAlignment="1">
      <alignment horizontal="left" vertical="top" wrapText="1"/>
    </xf>
    <xf numFmtId="0" fontId="8" fillId="21" borderId="1" xfId="0" applyFont="1" applyFill="1" applyBorder="1" applyAlignment="1">
      <alignment horizontal="center" vertical="center" wrapText="1"/>
    </xf>
    <xf numFmtId="0" fontId="8" fillId="21" borderId="1" xfId="0" applyFont="1" applyFill="1" applyBorder="1" applyAlignment="1">
      <alignment horizontal="left" vertical="top" wrapText="1"/>
    </xf>
    <xf numFmtId="14" fontId="8" fillId="21" borderId="3" xfId="0" applyNumberFormat="1" applyFont="1" applyFill="1" applyBorder="1" applyAlignment="1">
      <alignment horizontal="center" vertical="center" wrapText="1"/>
    </xf>
    <xf numFmtId="14" fontId="8" fillId="21" borderId="1" xfId="0" applyNumberFormat="1" applyFont="1" applyFill="1" applyBorder="1" applyAlignment="1">
      <alignment horizontal="center" vertical="center" wrapText="1"/>
    </xf>
    <xf numFmtId="0" fontId="8" fillId="23" borderId="1" xfId="0" applyFont="1" applyFill="1" applyBorder="1" applyAlignment="1">
      <alignment horizontal="center" vertical="center" wrapText="1"/>
    </xf>
    <xf numFmtId="0" fontId="8" fillId="24" borderId="1" xfId="0" applyFont="1" applyFill="1" applyBorder="1" applyAlignment="1">
      <alignment horizontal="left" vertical="top" wrapText="1"/>
    </xf>
    <xf numFmtId="0" fontId="8" fillId="23" borderId="1" xfId="0" applyFont="1" applyFill="1" applyBorder="1" applyAlignment="1">
      <alignment vertical="top" wrapText="1" readingOrder="1"/>
    </xf>
    <xf numFmtId="14" fontId="8" fillId="23" borderId="3" xfId="0" applyNumberFormat="1" applyFont="1" applyFill="1" applyBorder="1" applyAlignment="1">
      <alignment horizontal="center" vertical="center" wrapText="1"/>
    </xf>
    <xf numFmtId="14" fontId="8" fillId="23" borderId="1" xfId="0" applyNumberFormat="1" applyFont="1" applyFill="1" applyBorder="1" applyAlignment="1">
      <alignment horizontal="center" vertical="center" wrapText="1"/>
    </xf>
    <xf numFmtId="0" fontId="8" fillId="25" borderId="1" xfId="0" applyFont="1" applyFill="1" applyBorder="1" applyAlignment="1">
      <alignment horizontal="center" vertical="center" wrapText="1"/>
    </xf>
    <xf numFmtId="0" fontId="8" fillId="26" borderId="1" xfId="0" applyFont="1" applyFill="1" applyBorder="1" applyAlignment="1">
      <alignment horizontal="left" vertical="top" wrapText="1"/>
    </xf>
    <xf numFmtId="0" fontId="8" fillId="25" borderId="1" xfId="0" applyFont="1" applyFill="1" applyBorder="1" applyAlignment="1">
      <alignment vertical="top" wrapText="1" readingOrder="1"/>
    </xf>
    <xf numFmtId="14" fontId="8" fillId="25" borderId="3" xfId="0" applyNumberFormat="1" applyFont="1" applyFill="1" applyBorder="1" applyAlignment="1">
      <alignment horizontal="center" vertical="center" wrapText="1"/>
    </xf>
    <xf numFmtId="14" fontId="8" fillId="25" borderId="1" xfId="0" applyNumberFormat="1" applyFont="1" applyFill="1" applyBorder="1" applyAlignment="1">
      <alignment horizontal="center" vertical="center" wrapText="1"/>
    </xf>
    <xf numFmtId="0" fontId="8" fillId="27" borderId="1" xfId="0" applyFont="1" applyFill="1" applyBorder="1" applyAlignment="1">
      <alignment horizontal="center" vertical="center" wrapText="1"/>
    </xf>
    <xf numFmtId="0" fontId="8" fillId="27" borderId="1" xfId="0" applyFont="1" applyFill="1" applyBorder="1" applyAlignment="1">
      <alignment vertical="top" wrapText="1"/>
    </xf>
    <xf numFmtId="0" fontId="8" fillId="27" borderId="1" xfId="0" applyFont="1" applyFill="1" applyBorder="1" applyAlignment="1">
      <alignment horizontal="left" vertical="top" wrapText="1"/>
    </xf>
    <xf numFmtId="14" fontId="8" fillId="27" borderId="3" xfId="0" applyNumberFormat="1" applyFont="1" applyFill="1" applyBorder="1" applyAlignment="1">
      <alignment horizontal="center" vertical="center" wrapText="1"/>
    </xf>
    <xf numFmtId="14" fontId="8" fillId="27" borderId="1" xfId="0" applyNumberFormat="1" applyFont="1" applyFill="1" applyBorder="1" applyAlignment="1">
      <alignment horizontal="center" vertical="center" wrapText="1"/>
    </xf>
    <xf numFmtId="0" fontId="8" fillId="29" borderId="1" xfId="0" applyFont="1" applyFill="1" applyBorder="1" applyAlignment="1">
      <alignment horizontal="center" vertical="center" wrapText="1"/>
    </xf>
    <xf numFmtId="0" fontId="8" fillId="29" borderId="1" xfId="0" applyFont="1" applyFill="1" applyBorder="1" applyAlignment="1">
      <alignment horizontal="center" vertical="top" wrapText="1"/>
    </xf>
    <xf numFmtId="14" fontId="8" fillId="29" borderId="3" xfId="0" applyNumberFormat="1" applyFont="1" applyFill="1" applyBorder="1" applyAlignment="1">
      <alignment horizontal="center" vertical="center" wrapText="1"/>
    </xf>
    <xf numFmtId="14" fontId="8" fillId="29" borderId="1" xfId="0" applyNumberFormat="1" applyFont="1" applyFill="1" applyBorder="1" applyAlignment="1">
      <alignment horizontal="center" vertical="center" wrapText="1"/>
    </xf>
    <xf numFmtId="0" fontId="8" fillId="29" borderId="1" xfId="0" applyFont="1" applyFill="1" applyBorder="1" applyAlignment="1">
      <alignment vertical="top" wrapText="1"/>
    </xf>
    <xf numFmtId="0" fontId="8" fillId="32" borderId="1" xfId="0" applyFont="1" applyFill="1" applyBorder="1" applyAlignment="1">
      <alignment horizontal="center" vertical="center" wrapText="1"/>
    </xf>
    <xf numFmtId="0" fontId="8" fillId="32" borderId="1" xfId="0" applyFont="1" applyFill="1" applyBorder="1" applyAlignment="1">
      <alignment horizontal="left" vertical="top" wrapText="1"/>
    </xf>
    <xf numFmtId="14" fontId="8" fillId="32" borderId="3" xfId="0" applyNumberFormat="1" applyFont="1" applyFill="1" applyBorder="1" applyAlignment="1">
      <alignment horizontal="center" vertical="center" wrapText="1"/>
    </xf>
    <xf numFmtId="14" fontId="8" fillId="32" borderId="1" xfId="0" applyNumberFormat="1" applyFont="1" applyFill="1" applyBorder="1" applyAlignment="1">
      <alignment horizontal="center" vertical="center" wrapText="1"/>
    </xf>
    <xf numFmtId="0" fontId="8" fillId="19" borderId="1" xfId="0" applyFont="1" applyFill="1" applyBorder="1" applyAlignment="1">
      <alignment horizontal="center" vertical="center" wrapText="1"/>
    </xf>
    <xf numFmtId="0" fontId="8" fillId="19" borderId="1" xfId="0" applyFont="1" applyFill="1" applyBorder="1" applyAlignment="1">
      <alignment vertical="top" wrapText="1" readingOrder="1"/>
    </xf>
    <xf numFmtId="14" fontId="8" fillId="19" borderId="3" xfId="0" applyNumberFormat="1" applyFont="1" applyFill="1" applyBorder="1" applyAlignment="1">
      <alignment horizontal="center" vertical="center" wrapText="1"/>
    </xf>
    <xf numFmtId="14" fontId="8" fillId="19" borderId="1" xfId="0" applyNumberFormat="1" applyFont="1" applyFill="1" applyBorder="1" applyAlignment="1">
      <alignment horizontal="center" vertical="center" wrapText="1"/>
    </xf>
    <xf numFmtId="0" fontId="8" fillId="23" borderId="1" xfId="0" applyFont="1" applyFill="1" applyBorder="1" applyAlignment="1">
      <alignment vertical="top" wrapText="1"/>
    </xf>
    <xf numFmtId="0" fontId="8" fillId="23" borderId="1" xfId="0" applyFont="1" applyFill="1" applyBorder="1" applyAlignment="1">
      <alignment horizontal="left" vertical="top" wrapText="1"/>
    </xf>
    <xf numFmtId="0" fontId="8" fillId="25" borderId="1" xfId="0" applyFont="1" applyFill="1" applyBorder="1" applyAlignment="1">
      <alignment vertical="center" wrapText="1"/>
    </xf>
    <xf numFmtId="0" fontId="8" fillId="25" borderId="1" xfId="0" applyFont="1" applyFill="1" applyBorder="1" applyAlignment="1">
      <alignment vertical="top" wrapText="1"/>
    </xf>
    <xf numFmtId="0" fontId="8" fillId="25" borderId="1" xfId="0" applyFont="1" applyFill="1" applyBorder="1" applyAlignment="1">
      <alignment horizontal="left" vertical="top" wrapText="1"/>
    </xf>
    <xf numFmtId="0" fontId="8" fillId="32" borderId="1" xfId="0" applyFont="1" applyFill="1" applyBorder="1" applyAlignment="1">
      <alignment vertical="top" wrapText="1" readingOrder="1"/>
    </xf>
    <xf numFmtId="164" fontId="14" fillId="26" borderId="21" xfId="0" applyNumberFormat="1" applyFont="1" applyFill="1" applyBorder="1" applyAlignment="1">
      <alignment vertical="center" wrapText="1"/>
    </xf>
    <xf numFmtId="164" fontId="14" fillId="36" borderId="21" xfId="0" applyNumberFormat="1" applyFont="1" applyFill="1" applyBorder="1" applyAlignment="1">
      <alignment vertical="center" wrapText="1"/>
    </xf>
    <xf numFmtId="0" fontId="9" fillId="3" borderId="3"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10" fillId="0" borderId="0" xfId="0" applyFont="1" applyAlignment="1">
      <alignment horizontal="center" vertical="center" wrapText="1"/>
    </xf>
    <xf numFmtId="0" fontId="11" fillId="5" borderId="0" xfId="0" applyFont="1" applyFill="1" applyAlignment="1">
      <alignment horizontal="center" vertical="center" wrapText="1"/>
    </xf>
    <xf numFmtId="9" fontId="9" fillId="3" borderId="1" xfId="0" applyNumberFormat="1"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top" wrapText="1"/>
    </xf>
    <xf numFmtId="164" fontId="0" fillId="0" borderId="0" xfId="0" applyNumberFormat="1" applyAlignment="1">
      <alignment wrapText="1"/>
    </xf>
    <xf numFmtId="0" fontId="0" fillId="0" borderId="0" xfId="0" applyAlignment="1">
      <alignment wrapText="1"/>
    </xf>
    <xf numFmtId="0" fontId="0" fillId="4" borderId="0" xfId="0" applyFill="1" applyAlignment="1">
      <alignment wrapText="1"/>
    </xf>
    <xf numFmtId="0" fontId="0" fillId="4" borderId="0" xfId="0" applyFill="1" applyAlignment="1">
      <alignment horizontal="center" vertical="center" wrapText="1"/>
    </xf>
    <xf numFmtId="0" fontId="0" fillId="4" borderId="0" xfId="0" applyFill="1" applyAlignment="1">
      <alignment vertical="top" wrapText="1"/>
    </xf>
    <xf numFmtId="0" fontId="0" fillId="4" borderId="0" xfId="0" applyFill="1" applyAlignment="1">
      <alignment horizontal="left" vertical="top" wrapText="1"/>
    </xf>
    <xf numFmtId="164" fontId="15" fillId="0" borderId="22" xfId="0" applyNumberFormat="1" applyFont="1" applyBorder="1" applyAlignment="1">
      <alignment wrapText="1"/>
    </xf>
    <xf numFmtId="164" fontId="17" fillId="0" borderId="22" xfId="0" applyNumberFormat="1" applyFont="1" applyBorder="1" applyAlignment="1">
      <alignment wrapText="1"/>
    </xf>
    <xf numFmtId="0" fontId="13" fillId="12" borderId="3" xfId="0" applyFont="1" applyFill="1" applyBorder="1" applyAlignment="1">
      <alignment horizontal="center" vertical="center"/>
    </xf>
    <xf numFmtId="0" fontId="13" fillId="12" borderId="4" xfId="0" applyFont="1" applyFill="1" applyBorder="1" applyAlignment="1">
      <alignment horizontal="center" vertical="center"/>
    </xf>
    <xf numFmtId="0" fontId="13" fillId="12" borderId="19" xfId="0" applyFont="1" applyFill="1" applyBorder="1" applyAlignment="1">
      <alignment horizontal="center" vertical="center"/>
    </xf>
    <xf numFmtId="0" fontId="2" fillId="15" borderId="3" xfId="0" applyFont="1" applyFill="1" applyBorder="1" applyAlignment="1">
      <alignment horizontal="center" vertical="center"/>
    </xf>
    <xf numFmtId="0" fontId="2" fillId="15" borderId="19" xfId="0" applyFont="1" applyFill="1" applyBorder="1" applyAlignment="1">
      <alignment horizontal="center" vertical="center"/>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3" fillId="12" borderId="3" xfId="0" applyFont="1" applyFill="1" applyBorder="1" applyAlignment="1">
      <alignment horizontal="center"/>
    </xf>
    <xf numFmtId="0" fontId="13" fillId="12" borderId="4" xfId="0" applyFont="1" applyFill="1" applyBorder="1" applyAlignment="1">
      <alignment horizontal="center"/>
    </xf>
    <xf numFmtId="0" fontId="13" fillId="12" borderId="19" xfId="0" applyFont="1" applyFill="1" applyBorder="1" applyAlignment="1">
      <alignment horizontal="center"/>
    </xf>
    <xf numFmtId="0" fontId="13" fillId="12" borderId="1" xfId="0" applyFont="1" applyFill="1" applyBorder="1" applyAlignment="1">
      <alignment horizontal="center"/>
    </xf>
    <xf numFmtId="0" fontId="12" fillId="8"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19"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 xfId="0" applyFont="1" applyFill="1" applyBorder="1" applyAlignment="1">
      <alignment horizontal="left" vertical="top" wrapText="1"/>
    </xf>
    <xf numFmtId="0" fontId="11" fillId="7" borderId="9"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1" xfId="0" applyFont="1" applyFill="1" applyBorder="1" applyAlignment="1">
      <alignment horizontal="center" vertical="top" wrapText="1"/>
    </xf>
    <xf numFmtId="0" fontId="9" fillId="0" borderId="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7" fillId="4" borderId="20" xfId="0" applyFont="1" applyFill="1" applyBorder="1" applyAlignment="1">
      <alignment horizontal="center"/>
    </xf>
    <xf numFmtId="0" fontId="11" fillId="6" borderId="8" xfId="0" applyFont="1" applyFill="1" applyBorder="1" applyAlignment="1">
      <alignment horizontal="center" vertical="center" wrapText="1"/>
    </xf>
    <xf numFmtId="0" fontId="11" fillId="6" borderId="7" xfId="0" applyFont="1" applyFill="1" applyBorder="1" applyAlignment="1">
      <alignment horizontal="center" vertical="center" wrapText="1"/>
    </xf>
    <xf numFmtId="164" fontId="14" fillId="35" borderId="26" xfId="0" applyNumberFormat="1" applyFont="1" applyFill="1" applyBorder="1" applyAlignment="1">
      <alignment horizontal="center" vertical="center" wrapText="1"/>
    </xf>
    <xf numFmtId="164" fontId="14" fillId="35" borderId="24" xfId="0" applyNumberFormat="1" applyFont="1" applyFill="1" applyBorder="1" applyAlignment="1">
      <alignment horizontal="center" vertical="center" wrapText="1"/>
    </xf>
    <xf numFmtId="164" fontId="14" fillId="28" borderId="26" xfId="0" applyNumberFormat="1" applyFont="1" applyFill="1" applyBorder="1" applyAlignment="1">
      <alignment horizontal="center" vertical="center" wrapText="1"/>
    </xf>
    <xf numFmtId="164" fontId="14" fillId="28" borderId="24" xfId="0" applyNumberFormat="1" applyFont="1" applyFill="1" applyBorder="1" applyAlignment="1">
      <alignment horizontal="center" vertical="center" wrapText="1"/>
    </xf>
    <xf numFmtId="164" fontId="14" fillId="30" borderId="26" xfId="0" applyNumberFormat="1" applyFont="1" applyFill="1" applyBorder="1" applyAlignment="1">
      <alignment horizontal="center" vertical="center" wrapText="1"/>
    </xf>
    <xf numFmtId="164" fontId="14" fillId="30" borderId="24" xfId="0" applyNumberFormat="1" applyFont="1" applyFill="1" applyBorder="1" applyAlignment="1">
      <alignment horizontal="center" vertical="center" wrapText="1"/>
    </xf>
    <xf numFmtId="164" fontId="14" fillId="31" borderId="26" xfId="0" applyNumberFormat="1" applyFont="1" applyFill="1" applyBorder="1" applyAlignment="1">
      <alignment horizontal="center" vertical="center" wrapText="1"/>
    </xf>
    <xf numFmtId="164" fontId="14" fillId="31" borderId="24" xfId="0" applyNumberFormat="1" applyFont="1" applyFill="1" applyBorder="1" applyAlignment="1">
      <alignment horizontal="center" vertical="center" wrapText="1"/>
    </xf>
    <xf numFmtId="164" fontId="14" fillId="33" borderId="26" xfId="0" applyNumberFormat="1" applyFont="1" applyFill="1" applyBorder="1" applyAlignment="1">
      <alignment horizontal="center" vertical="center" wrapText="1"/>
    </xf>
    <xf numFmtId="164" fontId="14" fillId="33" borderId="24" xfId="0" applyNumberFormat="1" applyFont="1" applyFill="1" applyBorder="1" applyAlignment="1">
      <alignment horizontal="center" vertical="center" wrapText="1"/>
    </xf>
    <xf numFmtId="164" fontId="14" fillId="34" borderId="21" xfId="0" applyNumberFormat="1" applyFont="1" applyFill="1" applyBorder="1" applyAlignment="1">
      <alignment horizontal="center" vertical="center" wrapText="1"/>
    </xf>
    <xf numFmtId="164" fontId="15" fillId="19" borderId="22" xfId="0" applyNumberFormat="1" applyFont="1" applyFill="1" applyBorder="1" applyAlignment="1">
      <alignment wrapText="1"/>
    </xf>
    <xf numFmtId="164" fontId="14" fillId="22" borderId="23" xfId="0" applyNumberFormat="1" applyFont="1" applyFill="1" applyBorder="1" applyAlignment="1">
      <alignment horizontal="center" vertical="center" wrapText="1"/>
    </xf>
    <xf numFmtId="164" fontId="14" fillId="22" borderId="24" xfId="0" applyNumberFormat="1" applyFont="1" applyFill="1" applyBorder="1" applyAlignment="1">
      <alignment horizontal="center" vertical="center" wrapText="1"/>
    </xf>
    <xf numFmtId="164" fontId="14" fillId="18" borderId="26" xfId="0" applyNumberFormat="1" applyFont="1" applyFill="1" applyBorder="1" applyAlignment="1">
      <alignment horizontal="center" vertical="center" wrapText="1"/>
    </xf>
    <xf numFmtId="164" fontId="14" fillId="18" borderId="24" xfId="0" applyNumberFormat="1" applyFont="1" applyFill="1" applyBorder="1" applyAlignment="1">
      <alignment horizontal="center" vertical="center" wrapText="1"/>
    </xf>
    <xf numFmtId="164" fontId="14" fillId="24" borderId="26" xfId="0" applyNumberFormat="1" applyFont="1" applyFill="1" applyBorder="1" applyAlignment="1">
      <alignment horizontal="center" vertical="center" wrapText="1"/>
    </xf>
    <xf numFmtId="164" fontId="14" fillId="24" borderId="24" xfId="0" applyNumberFormat="1" applyFont="1" applyFill="1" applyBorder="1" applyAlignment="1">
      <alignment horizontal="center" vertical="center" wrapText="1"/>
    </xf>
    <xf numFmtId="164" fontId="14" fillId="20" borderId="21" xfId="0" applyNumberFormat="1" applyFont="1" applyFill="1" applyBorder="1" applyAlignment="1">
      <alignment horizontal="center" vertical="center" wrapText="1"/>
    </xf>
    <xf numFmtId="164" fontId="15" fillId="0" borderId="22" xfId="0" applyNumberFormat="1" applyFont="1" applyBorder="1" applyAlignment="1">
      <alignment wrapText="1"/>
    </xf>
    <xf numFmtId="164" fontId="15" fillId="0" borderId="25" xfId="0" applyNumberFormat="1" applyFont="1" applyBorder="1" applyAlignment="1">
      <alignment wrapText="1"/>
    </xf>
    <xf numFmtId="0" fontId="1"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16" fillId="7" borderId="10"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16" borderId="1" xfId="0" applyFont="1" applyFill="1" applyBorder="1" applyAlignment="1">
      <alignment horizontal="center" vertical="center" wrapText="1"/>
    </xf>
    <xf numFmtId="0" fontId="8" fillId="21"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8" fillId="23" borderId="1" xfId="0" applyFont="1" applyFill="1" applyBorder="1" applyAlignment="1">
      <alignment horizontal="center" vertical="center" wrapText="1"/>
    </xf>
    <xf numFmtId="0" fontId="8" fillId="25" borderId="1" xfId="0" applyFont="1" applyFill="1" applyBorder="1" applyAlignment="1">
      <alignment horizontal="center" vertical="center" wrapText="1"/>
    </xf>
    <xf numFmtId="0" fontId="8" fillId="27" borderId="1" xfId="0" applyFont="1" applyFill="1" applyBorder="1" applyAlignment="1">
      <alignment horizontal="center" vertical="center" wrapText="1"/>
    </xf>
    <xf numFmtId="0" fontId="8" fillId="32" borderId="1" xfId="0" applyFont="1" applyFill="1" applyBorder="1" applyAlignment="1">
      <alignment horizontal="center" vertical="center" wrapText="1"/>
    </xf>
    <xf numFmtId="0" fontId="8" fillId="21" borderId="1" xfId="0" applyFont="1" applyFill="1" applyBorder="1" applyAlignment="1">
      <alignment horizontal="left" vertical="top" wrapText="1"/>
    </xf>
    <xf numFmtId="0" fontId="8" fillId="17" borderId="1" xfId="0" applyFont="1" applyFill="1" applyBorder="1" applyAlignment="1">
      <alignment horizontal="center" vertical="center" wrapText="1"/>
    </xf>
    <xf numFmtId="164" fontId="16" fillId="7" borderId="1" xfId="0" applyNumberFormat="1" applyFont="1" applyFill="1" applyBorder="1" applyAlignment="1">
      <alignment horizontal="center" vertical="center" wrapText="1"/>
    </xf>
    <xf numFmtId="0" fontId="8" fillId="19" borderId="1" xfId="0" applyFont="1" applyFill="1" applyBorder="1" applyAlignment="1">
      <alignment horizontal="center" vertical="center" wrapText="1"/>
    </xf>
    <xf numFmtId="0" fontId="8" fillId="29" borderId="1" xfId="0" applyFont="1" applyFill="1" applyBorder="1" applyAlignment="1">
      <alignment horizontal="center" vertical="center" wrapText="1"/>
    </xf>
    <xf numFmtId="0" fontId="6" fillId="8" borderId="1" xfId="0" applyFont="1" applyFill="1" applyBorder="1" applyAlignment="1">
      <alignment horizontal="center" vertical="center" wrapText="1"/>
    </xf>
  </cellXfs>
  <cellStyles count="2">
    <cellStyle name="Normal" xfId="0" builtinId="0"/>
    <cellStyle name="Normal 2" xfId="1" xr:uid="{3F19284A-C7C6-4FAA-A15F-9D90DEF81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32539</xdr:colOff>
      <xdr:row>0</xdr:row>
      <xdr:rowOff>0</xdr:rowOff>
    </xdr:from>
    <xdr:to>
      <xdr:col>2</xdr:col>
      <xdr:colOff>1198476</xdr:colOff>
      <xdr:row>1</xdr:row>
      <xdr:rowOff>211072</xdr:rowOff>
    </xdr:to>
    <xdr:pic>
      <xdr:nvPicPr>
        <xdr:cNvPr id="2" name="Imagen 1">
          <a:extLst>
            <a:ext uri="{FF2B5EF4-FFF2-40B4-BE49-F238E27FC236}">
              <a16:creationId xmlns:a16="http://schemas.microsoft.com/office/drawing/2014/main" id="{6F353473-9AA8-4B01-B7A1-139FA40E2F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39" y="0"/>
          <a:ext cx="1640233" cy="7066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32539</xdr:colOff>
      <xdr:row>0</xdr:row>
      <xdr:rowOff>0</xdr:rowOff>
    </xdr:from>
    <xdr:to>
      <xdr:col>1</xdr:col>
      <xdr:colOff>906376</xdr:colOff>
      <xdr:row>3</xdr:row>
      <xdr:rowOff>149688</xdr:rowOff>
    </xdr:to>
    <xdr:pic>
      <xdr:nvPicPr>
        <xdr:cNvPr id="2" name="Imagen 1">
          <a:extLst>
            <a:ext uri="{FF2B5EF4-FFF2-40B4-BE49-F238E27FC236}">
              <a16:creationId xmlns:a16="http://schemas.microsoft.com/office/drawing/2014/main" id="{3898A6EE-591D-477F-A975-1D531AC846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39" y="0"/>
          <a:ext cx="1635837" cy="7021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32539</xdr:colOff>
      <xdr:row>0</xdr:row>
      <xdr:rowOff>0</xdr:rowOff>
    </xdr:from>
    <xdr:to>
      <xdr:col>2</xdr:col>
      <xdr:colOff>1198476</xdr:colOff>
      <xdr:row>1</xdr:row>
      <xdr:rowOff>211072</xdr:rowOff>
    </xdr:to>
    <xdr:pic>
      <xdr:nvPicPr>
        <xdr:cNvPr id="2" name="Imagen 1">
          <a:extLst>
            <a:ext uri="{FF2B5EF4-FFF2-40B4-BE49-F238E27FC236}">
              <a16:creationId xmlns:a16="http://schemas.microsoft.com/office/drawing/2014/main" id="{5B20FC41-0C7E-4928-990C-BEF735FF50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4539" y="0"/>
          <a:ext cx="1635837" cy="6936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2354A-981E-4C92-8393-5122D95173C5}">
  <sheetPr>
    <tabColor rgb="FF92D050"/>
  </sheetPr>
  <dimension ref="A1:N49"/>
  <sheetViews>
    <sheetView tabSelected="1" topLeftCell="E1" zoomScale="70" zoomScaleNormal="70" workbookViewId="0">
      <pane ySplit="8" topLeftCell="A21" activePane="bottomLeft" state="frozen"/>
      <selection activeCell="I1" sqref="I1"/>
      <selection pane="bottomLeft" activeCell="J24" sqref="J24"/>
    </sheetView>
  </sheetViews>
  <sheetFormatPr defaultColWidth="10.90625" defaultRowHeight="38" customHeight="1"/>
  <cols>
    <col min="1" max="1" width="10.90625" style="8"/>
    <col min="2" max="2" width="6.7265625" style="8" customWidth="1"/>
    <col min="3" max="3" width="21.1796875" style="8" customWidth="1"/>
    <col min="4" max="4" width="17.1796875" style="8" customWidth="1"/>
    <col min="5" max="5" width="11" style="2" customWidth="1"/>
    <col min="6" max="6" width="19.08984375" style="8" customWidth="1"/>
    <col min="7" max="7" width="4.6328125" style="2" customWidth="1"/>
    <col min="8" max="8" width="49.08984375" style="9" customWidth="1"/>
    <col min="9" max="9" width="5.453125" style="2" customWidth="1"/>
    <col min="10" max="10" width="59.7265625" style="10" customWidth="1"/>
    <col min="11" max="11" width="23.1796875" style="8" customWidth="1"/>
    <col min="12" max="14" width="24.36328125" style="8" customWidth="1"/>
    <col min="15" max="16384" width="10.90625" style="8"/>
  </cols>
  <sheetData>
    <row r="1" spans="1:14" ht="38" customHeight="1">
      <c r="B1" s="124"/>
      <c r="C1" s="124"/>
      <c r="D1" s="125" t="s">
        <v>70</v>
      </c>
      <c r="E1" s="126"/>
      <c r="F1" s="126"/>
      <c r="G1" s="126"/>
      <c r="H1" s="126"/>
      <c r="I1" s="126"/>
      <c r="J1" s="126"/>
      <c r="K1" s="126"/>
      <c r="L1" s="127"/>
      <c r="M1" s="87"/>
      <c r="N1" s="87"/>
    </row>
    <row r="2" spans="1:14" ht="29.5" customHeight="1">
      <c r="B2" s="124"/>
      <c r="C2" s="124"/>
      <c r="D2" s="128"/>
      <c r="E2" s="129"/>
      <c r="F2" s="129"/>
      <c r="G2" s="129"/>
      <c r="H2" s="129"/>
      <c r="I2" s="129"/>
      <c r="J2" s="129"/>
      <c r="K2" s="129"/>
      <c r="L2" s="130"/>
      <c r="M2" s="87"/>
      <c r="N2" s="87"/>
    </row>
    <row r="3" spans="1:14" ht="38" hidden="1" customHeight="1">
      <c r="B3" s="124"/>
      <c r="C3" s="124"/>
      <c r="D3" s="131"/>
      <c r="E3" s="132"/>
      <c r="F3" s="132"/>
      <c r="G3" s="132"/>
      <c r="H3" s="132"/>
      <c r="I3" s="132"/>
      <c r="J3" s="132"/>
      <c r="K3" s="132"/>
      <c r="L3" s="133"/>
      <c r="M3" s="87"/>
      <c r="N3" s="87"/>
    </row>
    <row r="4" spans="1:14" ht="15.5" customHeight="1" thickBot="1"/>
    <row r="5" spans="1:14" ht="38" customHeight="1" thickBot="1">
      <c r="B5" s="134" t="s">
        <v>22</v>
      </c>
      <c r="C5" s="135"/>
      <c r="D5" s="135"/>
      <c r="E5" s="135"/>
      <c r="F5" s="135"/>
      <c r="G5" s="11"/>
      <c r="H5" s="136" t="s">
        <v>30</v>
      </c>
      <c r="I5" s="136"/>
      <c r="J5" s="136"/>
      <c r="K5" s="136"/>
      <c r="L5" s="136"/>
      <c r="M5" s="88"/>
      <c r="N5" s="88"/>
    </row>
    <row r="6" spans="1:14" ht="38" customHeight="1">
      <c r="A6" s="137"/>
      <c r="B6" s="138" t="s">
        <v>0</v>
      </c>
      <c r="C6" s="138" t="s">
        <v>13</v>
      </c>
      <c r="D6" s="138" t="s">
        <v>20</v>
      </c>
      <c r="E6" s="138" t="s">
        <v>0</v>
      </c>
      <c r="F6" s="138" t="s">
        <v>23</v>
      </c>
      <c r="G6" s="121" t="s">
        <v>0</v>
      </c>
      <c r="H6" s="123" t="s">
        <v>34</v>
      </c>
      <c r="I6" s="118" t="s">
        <v>0</v>
      </c>
      <c r="J6" s="123" t="s">
        <v>37</v>
      </c>
      <c r="K6" s="118" t="s">
        <v>31</v>
      </c>
      <c r="L6" s="118" t="s">
        <v>32</v>
      </c>
      <c r="M6" s="118" t="s">
        <v>113</v>
      </c>
      <c r="N6" s="118"/>
    </row>
    <row r="7" spans="1:14" ht="14.5" customHeight="1">
      <c r="A7" s="137"/>
      <c r="B7" s="139"/>
      <c r="C7" s="139"/>
      <c r="D7" s="139"/>
      <c r="E7" s="139"/>
      <c r="F7" s="139"/>
      <c r="G7" s="122"/>
      <c r="H7" s="123"/>
      <c r="I7" s="118"/>
      <c r="J7" s="123"/>
      <c r="K7" s="118"/>
      <c r="L7" s="118"/>
      <c r="M7" s="118"/>
      <c r="N7" s="118"/>
    </row>
    <row r="8" spans="1:14" ht="5.5" hidden="1" customHeight="1">
      <c r="A8" s="137"/>
      <c r="B8" s="139"/>
      <c r="C8" s="139"/>
      <c r="D8" s="139"/>
      <c r="E8" s="139"/>
      <c r="F8" s="139"/>
      <c r="G8" s="122"/>
      <c r="H8" s="123"/>
      <c r="I8" s="118"/>
      <c r="J8" s="123"/>
      <c r="K8" s="118"/>
      <c r="L8" s="118"/>
      <c r="M8" s="118"/>
      <c r="N8" s="118"/>
    </row>
    <row r="9" spans="1:14" s="15" customFormat="1" ht="38" customHeight="1">
      <c r="B9" s="109" t="s">
        <v>17</v>
      </c>
      <c r="C9" s="109" t="s">
        <v>14</v>
      </c>
      <c r="D9" s="109" t="s">
        <v>8</v>
      </c>
      <c r="E9" s="110">
        <v>1</v>
      </c>
      <c r="F9" s="110" t="s">
        <v>1</v>
      </c>
      <c r="G9" s="119">
        <v>1</v>
      </c>
      <c r="H9" s="120" t="s">
        <v>11</v>
      </c>
      <c r="I9" s="12">
        <v>1</v>
      </c>
      <c r="J9" s="13" t="s">
        <v>71</v>
      </c>
      <c r="K9" s="14">
        <v>46023</v>
      </c>
      <c r="L9" s="14">
        <v>46371</v>
      </c>
      <c r="M9" s="90">
        <v>1</v>
      </c>
      <c r="N9" s="14"/>
    </row>
    <row r="10" spans="1:14" s="15" customFormat="1" ht="38" customHeight="1">
      <c r="B10" s="109"/>
      <c r="C10" s="109"/>
      <c r="D10" s="109"/>
      <c r="E10" s="110"/>
      <c r="F10" s="110"/>
      <c r="G10" s="119"/>
      <c r="H10" s="120"/>
      <c r="I10" s="12">
        <v>2</v>
      </c>
      <c r="J10" s="13" t="s">
        <v>33</v>
      </c>
      <c r="K10" s="14">
        <v>46023</v>
      </c>
      <c r="L10" s="14">
        <v>46371</v>
      </c>
      <c r="M10" s="14"/>
      <c r="N10" s="14"/>
    </row>
    <row r="11" spans="1:14" s="15" customFormat="1" ht="38" customHeight="1">
      <c r="B11" s="109"/>
      <c r="C11" s="109"/>
      <c r="D11" s="109"/>
      <c r="E11" s="110">
        <v>2</v>
      </c>
      <c r="F11" s="110" t="s">
        <v>2</v>
      </c>
      <c r="G11" s="84">
        <v>1</v>
      </c>
      <c r="H11" s="13" t="s">
        <v>110</v>
      </c>
      <c r="I11" s="12">
        <v>1</v>
      </c>
      <c r="J11" s="13" t="s">
        <v>73</v>
      </c>
      <c r="K11" s="14">
        <v>46023</v>
      </c>
      <c r="L11" s="14">
        <v>46371</v>
      </c>
      <c r="M11" s="14"/>
      <c r="N11" s="14"/>
    </row>
    <row r="12" spans="1:14" s="15" customFormat="1" ht="38" customHeight="1">
      <c r="B12" s="109"/>
      <c r="C12" s="109"/>
      <c r="D12" s="109"/>
      <c r="E12" s="110"/>
      <c r="F12" s="110"/>
      <c r="G12" s="84">
        <v>2</v>
      </c>
      <c r="H12" s="13" t="s">
        <v>74</v>
      </c>
      <c r="I12" s="12">
        <v>2</v>
      </c>
      <c r="J12" s="13" t="s">
        <v>75</v>
      </c>
      <c r="K12" s="14">
        <v>46023</v>
      </c>
      <c r="L12" s="14">
        <v>46371</v>
      </c>
      <c r="M12" s="14"/>
      <c r="N12" s="14"/>
    </row>
    <row r="13" spans="1:14" s="15" customFormat="1" ht="38" customHeight="1">
      <c r="B13" s="109"/>
      <c r="C13" s="109"/>
      <c r="D13" s="109" t="s">
        <v>112</v>
      </c>
      <c r="E13" s="110"/>
      <c r="F13" s="110" t="s">
        <v>3</v>
      </c>
      <c r="G13" s="84">
        <v>2</v>
      </c>
      <c r="H13" s="16" t="s">
        <v>35</v>
      </c>
      <c r="I13" s="12">
        <v>2</v>
      </c>
      <c r="J13" s="17" t="s">
        <v>76</v>
      </c>
      <c r="K13" s="14">
        <v>46023</v>
      </c>
      <c r="L13" s="14">
        <v>46371</v>
      </c>
      <c r="M13" s="14"/>
      <c r="N13" s="14"/>
    </row>
    <row r="14" spans="1:14" s="15" customFormat="1" ht="38" customHeight="1">
      <c r="B14" s="109"/>
      <c r="C14" s="109"/>
      <c r="D14" s="109"/>
      <c r="E14" s="110"/>
      <c r="F14" s="110"/>
      <c r="G14" s="84">
        <v>4</v>
      </c>
      <c r="H14" s="16" t="s">
        <v>77</v>
      </c>
      <c r="I14" s="12">
        <v>4</v>
      </c>
      <c r="J14" s="17" t="s">
        <v>78</v>
      </c>
      <c r="K14" s="14">
        <v>46023</v>
      </c>
      <c r="L14" s="14">
        <v>46371</v>
      </c>
      <c r="M14" s="14"/>
      <c r="N14" s="14"/>
    </row>
    <row r="15" spans="1:14" s="15" customFormat="1" ht="38" customHeight="1">
      <c r="B15" s="109"/>
      <c r="C15" s="109"/>
      <c r="D15" s="109"/>
      <c r="E15" s="110">
        <v>4</v>
      </c>
      <c r="F15" s="110" t="s">
        <v>9</v>
      </c>
      <c r="G15" s="84">
        <v>1</v>
      </c>
      <c r="H15" s="18" t="s">
        <v>79</v>
      </c>
      <c r="I15" s="12">
        <v>1</v>
      </c>
      <c r="J15" s="17" t="s">
        <v>80</v>
      </c>
      <c r="K15" s="14">
        <v>46023</v>
      </c>
      <c r="L15" s="14">
        <v>46371</v>
      </c>
      <c r="M15" s="14"/>
      <c r="N15" s="14"/>
    </row>
    <row r="16" spans="1:14" s="15" customFormat="1" ht="38" customHeight="1">
      <c r="B16" s="109"/>
      <c r="C16" s="109"/>
      <c r="D16" s="109"/>
      <c r="E16" s="110"/>
      <c r="F16" s="110"/>
      <c r="G16" s="84">
        <v>2</v>
      </c>
      <c r="H16" s="18" t="s">
        <v>36</v>
      </c>
      <c r="I16" s="12">
        <v>2</v>
      </c>
      <c r="J16" s="17" t="s">
        <v>38</v>
      </c>
      <c r="K16" s="14">
        <v>46023</v>
      </c>
      <c r="L16" s="14">
        <v>46371</v>
      </c>
      <c r="M16" s="14"/>
      <c r="N16" s="14"/>
    </row>
    <row r="17" spans="2:14" s="15" customFormat="1" ht="38" customHeight="1">
      <c r="B17" s="109"/>
      <c r="C17" s="109"/>
      <c r="D17" s="109"/>
      <c r="E17" s="110"/>
      <c r="F17" s="110"/>
      <c r="G17" s="84">
        <v>3</v>
      </c>
      <c r="H17" s="18" t="s">
        <v>81</v>
      </c>
      <c r="I17" s="12">
        <v>3</v>
      </c>
      <c r="J17" s="17" t="s">
        <v>82</v>
      </c>
      <c r="K17" s="14">
        <v>46023</v>
      </c>
      <c r="L17" s="14">
        <v>46371</v>
      </c>
      <c r="M17" s="14"/>
      <c r="N17" s="14"/>
    </row>
    <row r="18" spans="2:14" s="15" customFormat="1" ht="38" customHeight="1">
      <c r="B18" s="109"/>
      <c r="C18" s="109"/>
      <c r="D18" s="109"/>
      <c r="E18" s="110">
        <v>5</v>
      </c>
      <c r="F18" s="117" t="s">
        <v>24</v>
      </c>
      <c r="G18" s="85">
        <v>1</v>
      </c>
      <c r="H18" s="42" t="s">
        <v>84</v>
      </c>
      <c r="I18" s="41">
        <v>1</v>
      </c>
      <c r="J18" s="43" t="s">
        <v>85</v>
      </c>
      <c r="K18" s="14">
        <v>46023</v>
      </c>
      <c r="L18" s="14">
        <v>46371</v>
      </c>
      <c r="M18" s="14"/>
      <c r="N18" s="14"/>
    </row>
    <row r="19" spans="2:14" s="15" customFormat="1" ht="38" customHeight="1">
      <c r="B19" s="109"/>
      <c r="C19" s="109"/>
      <c r="D19" s="109"/>
      <c r="E19" s="110"/>
      <c r="F19" s="117"/>
      <c r="G19" s="85">
        <v>2</v>
      </c>
      <c r="H19" s="42" t="s">
        <v>111</v>
      </c>
      <c r="I19" s="41">
        <v>2</v>
      </c>
      <c r="J19" s="43" t="s">
        <v>87</v>
      </c>
      <c r="K19" s="14">
        <v>46023</v>
      </c>
      <c r="L19" s="14">
        <v>46371</v>
      </c>
      <c r="M19" s="14"/>
      <c r="N19" s="14"/>
    </row>
    <row r="20" spans="2:14" s="15" customFormat="1" ht="38" customHeight="1">
      <c r="B20" s="109"/>
      <c r="C20" s="109"/>
      <c r="D20" s="109"/>
      <c r="E20" s="110"/>
      <c r="F20" s="117"/>
      <c r="G20" s="85">
        <v>3</v>
      </c>
      <c r="H20" s="42" t="s">
        <v>39</v>
      </c>
      <c r="I20" s="41">
        <v>3</v>
      </c>
      <c r="J20" s="43" t="s">
        <v>41</v>
      </c>
      <c r="K20" s="14">
        <v>46023</v>
      </c>
      <c r="L20" s="14">
        <v>46371</v>
      </c>
      <c r="M20" s="14"/>
      <c r="N20" s="14"/>
    </row>
    <row r="21" spans="2:14" s="15" customFormat="1" ht="38" customHeight="1">
      <c r="B21" s="109"/>
      <c r="C21" s="109"/>
      <c r="D21" s="109"/>
      <c r="E21" s="110"/>
      <c r="F21" s="117"/>
      <c r="G21" s="85">
        <v>4</v>
      </c>
      <c r="H21" s="42" t="s">
        <v>40</v>
      </c>
      <c r="I21" s="41">
        <v>4</v>
      </c>
      <c r="J21" s="43" t="s">
        <v>42</v>
      </c>
      <c r="K21" s="14">
        <v>46023</v>
      </c>
      <c r="L21" s="14">
        <v>46371</v>
      </c>
      <c r="M21" s="14"/>
      <c r="N21" s="14"/>
    </row>
    <row r="22" spans="2:14" s="15" customFormat="1" ht="38" customHeight="1">
      <c r="B22" s="109"/>
      <c r="C22" s="109"/>
      <c r="D22" s="109"/>
      <c r="E22" s="110"/>
      <c r="F22" s="117"/>
      <c r="G22" s="85">
        <v>4</v>
      </c>
      <c r="H22" s="42" t="s">
        <v>83</v>
      </c>
      <c r="I22" s="41">
        <v>4</v>
      </c>
      <c r="J22" s="43" t="s">
        <v>88</v>
      </c>
      <c r="K22" s="14">
        <v>46023</v>
      </c>
      <c r="L22" s="14">
        <v>46371</v>
      </c>
      <c r="M22" s="14"/>
      <c r="N22" s="14"/>
    </row>
    <row r="23" spans="2:14" s="15" customFormat="1" ht="38" customHeight="1">
      <c r="B23" s="109"/>
      <c r="C23" s="109"/>
      <c r="D23" s="109"/>
      <c r="E23" s="110">
        <v>6</v>
      </c>
      <c r="F23" s="110" t="s">
        <v>25</v>
      </c>
      <c r="G23" s="84">
        <v>1</v>
      </c>
      <c r="H23" s="20" t="s">
        <v>43</v>
      </c>
      <c r="I23" s="12">
        <v>1</v>
      </c>
      <c r="J23" s="20" t="s">
        <v>89</v>
      </c>
      <c r="K23" s="14">
        <v>46023</v>
      </c>
      <c r="L23" s="14">
        <v>46371</v>
      </c>
      <c r="M23" s="14"/>
      <c r="N23" s="14"/>
    </row>
    <row r="24" spans="2:14" s="15" customFormat="1" ht="38" customHeight="1">
      <c r="B24" s="109"/>
      <c r="C24" s="109"/>
      <c r="D24" s="109"/>
      <c r="E24" s="110"/>
      <c r="F24" s="110"/>
      <c r="G24" s="84">
        <v>2</v>
      </c>
      <c r="H24" s="20" t="s">
        <v>44</v>
      </c>
      <c r="I24" s="12">
        <v>2</v>
      </c>
      <c r="J24" s="20" t="s">
        <v>45</v>
      </c>
      <c r="K24" s="14">
        <v>46023</v>
      </c>
      <c r="L24" s="14">
        <v>46371</v>
      </c>
      <c r="M24" s="14"/>
      <c r="N24" s="14"/>
    </row>
    <row r="25" spans="2:14" s="15" customFormat="1" ht="38" customHeight="1">
      <c r="B25" s="109"/>
      <c r="C25" s="109"/>
      <c r="D25" s="109"/>
      <c r="E25" s="110"/>
      <c r="F25" s="110"/>
      <c r="G25" s="84">
        <v>3</v>
      </c>
      <c r="H25" s="20" t="s">
        <v>90</v>
      </c>
      <c r="I25" s="12">
        <v>3</v>
      </c>
      <c r="J25" s="19" t="s">
        <v>91</v>
      </c>
      <c r="K25" s="14">
        <v>46023</v>
      </c>
      <c r="L25" s="14">
        <v>46371</v>
      </c>
      <c r="M25" s="14"/>
      <c r="N25" s="14"/>
    </row>
    <row r="26" spans="2:14" s="15" customFormat="1" ht="38" customHeight="1">
      <c r="B26" s="115" t="s">
        <v>18</v>
      </c>
      <c r="C26" s="115" t="s">
        <v>16</v>
      </c>
      <c r="D26" s="115" t="s">
        <v>26</v>
      </c>
      <c r="E26" s="116">
        <v>7</v>
      </c>
      <c r="F26" s="116" t="s">
        <v>4</v>
      </c>
      <c r="G26" s="86">
        <v>1</v>
      </c>
      <c r="H26" s="22" t="s">
        <v>93</v>
      </c>
      <c r="I26" s="21">
        <v>1</v>
      </c>
      <c r="J26" s="23" t="s">
        <v>92</v>
      </c>
      <c r="K26" s="14">
        <v>46023</v>
      </c>
      <c r="L26" s="14">
        <v>46371</v>
      </c>
      <c r="M26" s="14"/>
      <c r="N26" s="14"/>
    </row>
    <row r="27" spans="2:14" s="15" customFormat="1" ht="38" customHeight="1">
      <c r="B27" s="115"/>
      <c r="C27" s="115"/>
      <c r="D27" s="115"/>
      <c r="E27" s="116"/>
      <c r="F27" s="116"/>
      <c r="G27" s="86">
        <v>2</v>
      </c>
      <c r="H27" s="22" t="s">
        <v>10</v>
      </c>
      <c r="I27" s="21">
        <v>2</v>
      </c>
      <c r="J27" s="23" t="s">
        <v>46</v>
      </c>
      <c r="K27" s="14">
        <v>46023</v>
      </c>
      <c r="L27" s="14">
        <v>46371</v>
      </c>
      <c r="M27" s="14"/>
      <c r="N27" s="14"/>
    </row>
    <row r="28" spans="2:14" s="15" customFormat="1" ht="38" customHeight="1">
      <c r="B28" s="115"/>
      <c r="C28" s="115"/>
      <c r="D28" s="115"/>
      <c r="E28" s="116">
        <v>8</v>
      </c>
      <c r="F28" s="116" t="s">
        <v>27</v>
      </c>
      <c r="G28" s="86">
        <v>1</v>
      </c>
      <c r="H28" s="22" t="s">
        <v>94</v>
      </c>
      <c r="I28" s="21">
        <v>1</v>
      </c>
      <c r="J28" s="22" t="s">
        <v>95</v>
      </c>
      <c r="K28" s="14">
        <v>46023</v>
      </c>
      <c r="L28" s="14">
        <v>46371</v>
      </c>
      <c r="M28" s="14"/>
      <c r="N28" s="14"/>
    </row>
    <row r="29" spans="2:14" s="15" customFormat="1" ht="38" customHeight="1">
      <c r="B29" s="115"/>
      <c r="C29" s="115"/>
      <c r="D29" s="115"/>
      <c r="E29" s="116"/>
      <c r="F29" s="116"/>
      <c r="G29" s="86">
        <v>2</v>
      </c>
      <c r="H29" s="22" t="s">
        <v>12</v>
      </c>
      <c r="I29" s="21">
        <v>2</v>
      </c>
      <c r="J29" s="22" t="s">
        <v>96</v>
      </c>
      <c r="K29" s="14">
        <v>46023</v>
      </c>
      <c r="L29" s="14">
        <v>46371</v>
      </c>
      <c r="M29" s="14"/>
      <c r="N29" s="14"/>
    </row>
    <row r="30" spans="2:14" s="15" customFormat="1" ht="38" customHeight="1">
      <c r="B30" s="115"/>
      <c r="C30" s="115"/>
      <c r="D30" s="115"/>
      <c r="E30" s="116">
        <v>9</v>
      </c>
      <c r="F30" s="116" t="s">
        <v>5</v>
      </c>
      <c r="G30" s="86">
        <v>1</v>
      </c>
      <c r="H30" s="23" t="s">
        <v>100</v>
      </c>
      <c r="I30" s="21">
        <v>1</v>
      </c>
      <c r="J30" s="23" t="s">
        <v>98</v>
      </c>
      <c r="K30" s="14">
        <v>46023</v>
      </c>
      <c r="L30" s="14">
        <v>46371</v>
      </c>
      <c r="M30" s="14"/>
      <c r="N30" s="14"/>
    </row>
    <row r="31" spans="2:14" s="15" customFormat="1" ht="38" customHeight="1">
      <c r="B31" s="115"/>
      <c r="C31" s="115"/>
      <c r="D31" s="115"/>
      <c r="E31" s="116"/>
      <c r="F31" s="116"/>
      <c r="G31" s="86">
        <v>2</v>
      </c>
      <c r="H31" s="23" t="s">
        <v>97</v>
      </c>
      <c r="I31" s="21">
        <v>2</v>
      </c>
      <c r="J31" s="23" t="s">
        <v>99</v>
      </c>
      <c r="K31" s="14">
        <v>46023</v>
      </c>
      <c r="L31" s="14">
        <v>46371</v>
      </c>
      <c r="M31" s="14"/>
      <c r="N31" s="14"/>
    </row>
    <row r="32" spans="2:14" s="15" customFormat="1" ht="38" customHeight="1">
      <c r="B32" s="115"/>
      <c r="C32" s="115"/>
      <c r="D32" s="115"/>
      <c r="E32" s="116"/>
      <c r="F32" s="116"/>
      <c r="G32" s="86">
        <v>3</v>
      </c>
      <c r="H32" s="23" t="s">
        <v>101</v>
      </c>
      <c r="I32" s="21">
        <v>3</v>
      </c>
      <c r="J32" s="23" t="s">
        <v>47</v>
      </c>
      <c r="K32" s="14">
        <v>46023</v>
      </c>
      <c r="L32" s="14">
        <v>46371</v>
      </c>
      <c r="M32" s="14"/>
      <c r="N32" s="14"/>
    </row>
    <row r="33" spans="2:14" s="15" customFormat="1" ht="38" customHeight="1">
      <c r="B33" s="109" t="s">
        <v>19</v>
      </c>
      <c r="C33" s="109" t="s">
        <v>15</v>
      </c>
      <c r="D33" s="109" t="s">
        <v>28</v>
      </c>
      <c r="E33" s="110">
        <v>10</v>
      </c>
      <c r="F33" s="110" t="s">
        <v>6</v>
      </c>
      <c r="G33" s="84">
        <v>1</v>
      </c>
      <c r="H33" s="19" t="s">
        <v>102</v>
      </c>
      <c r="I33" s="12">
        <v>1</v>
      </c>
      <c r="J33" s="13" t="s">
        <v>103</v>
      </c>
      <c r="K33" s="14">
        <v>46023</v>
      </c>
      <c r="L33" s="14">
        <v>46371</v>
      </c>
      <c r="M33" s="14"/>
      <c r="N33" s="14"/>
    </row>
    <row r="34" spans="2:14" s="15" customFormat="1" ht="38" customHeight="1">
      <c r="B34" s="109"/>
      <c r="C34" s="109"/>
      <c r="D34" s="109"/>
      <c r="E34" s="110"/>
      <c r="F34" s="110"/>
      <c r="G34" s="84">
        <v>2</v>
      </c>
      <c r="H34" s="19" t="s">
        <v>104</v>
      </c>
      <c r="I34" s="12">
        <v>2</v>
      </c>
      <c r="J34" s="17" t="s">
        <v>105</v>
      </c>
      <c r="K34" s="14">
        <v>46023</v>
      </c>
      <c r="L34" s="14">
        <v>46371</v>
      </c>
      <c r="M34" s="14"/>
      <c r="N34" s="14"/>
    </row>
    <row r="35" spans="2:14" s="15" customFormat="1" ht="38" customHeight="1">
      <c r="B35" s="109"/>
      <c r="C35" s="109"/>
      <c r="D35" s="109"/>
      <c r="E35" s="12">
        <v>11</v>
      </c>
      <c r="F35" s="24" t="s">
        <v>7</v>
      </c>
      <c r="G35" s="84">
        <v>1</v>
      </c>
      <c r="H35" s="19" t="s">
        <v>106</v>
      </c>
      <c r="I35" s="12">
        <v>1</v>
      </c>
      <c r="J35" s="13" t="s">
        <v>107</v>
      </c>
      <c r="K35" s="14">
        <v>46023</v>
      </c>
      <c r="L35" s="14">
        <v>46371</v>
      </c>
      <c r="M35" s="14"/>
      <c r="N35" s="14"/>
    </row>
    <row r="36" spans="2:14" s="15" customFormat="1" ht="38" customHeight="1">
      <c r="B36" s="109"/>
      <c r="C36" s="109"/>
      <c r="D36" s="109"/>
      <c r="E36" s="12">
        <v>12</v>
      </c>
      <c r="F36" s="12" t="s">
        <v>29</v>
      </c>
      <c r="G36" s="84">
        <v>1</v>
      </c>
      <c r="H36" s="13" t="s">
        <v>21</v>
      </c>
      <c r="I36" s="12">
        <v>1</v>
      </c>
      <c r="J36" s="17" t="s">
        <v>108</v>
      </c>
      <c r="K36" s="14">
        <v>46023</v>
      </c>
      <c r="L36" s="14">
        <v>46371</v>
      </c>
      <c r="M36" s="14"/>
      <c r="N36" s="14"/>
    </row>
    <row r="38" spans="2:14" ht="38" customHeight="1">
      <c r="D38" s="25" t="s">
        <v>57</v>
      </c>
      <c r="E38" s="26"/>
      <c r="F38" s="26"/>
      <c r="G38" s="26"/>
      <c r="H38" s="27"/>
      <c r="I38" s="26"/>
      <c r="J38" s="27"/>
      <c r="K38" s="28"/>
      <c r="L38" s="2"/>
      <c r="M38" s="2"/>
      <c r="N38" s="2"/>
    </row>
    <row r="39" spans="2:14" ht="38" customHeight="1">
      <c r="D39" s="29"/>
      <c r="E39" s="26"/>
      <c r="F39" s="26"/>
      <c r="G39" s="26"/>
      <c r="H39" s="27"/>
      <c r="I39" s="26"/>
      <c r="J39" s="27"/>
      <c r="K39" s="28"/>
      <c r="L39" s="2"/>
      <c r="M39" s="2"/>
      <c r="N39" s="2"/>
    </row>
    <row r="40" spans="2:14" ht="38" customHeight="1">
      <c r="D40" s="30" t="s">
        <v>51</v>
      </c>
      <c r="E40" s="30" t="s">
        <v>60</v>
      </c>
      <c r="F40" s="111" t="s">
        <v>52</v>
      </c>
      <c r="G40" s="112"/>
      <c r="H40" s="113"/>
      <c r="I40" s="114" t="s">
        <v>53</v>
      </c>
      <c r="J40" s="114"/>
      <c r="K40" s="31"/>
      <c r="L40" s="2"/>
      <c r="M40" s="2"/>
      <c r="N40" s="2"/>
    </row>
    <row r="41" spans="2:14" ht="38" customHeight="1">
      <c r="D41" s="32" t="s">
        <v>48</v>
      </c>
      <c r="E41" s="32" t="s">
        <v>61</v>
      </c>
      <c r="F41" s="105" t="s">
        <v>64</v>
      </c>
      <c r="G41" s="106"/>
      <c r="H41" s="107"/>
      <c r="I41" s="108" t="s">
        <v>68</v>
      </c>
      <c r="J41" s="108"/>
      <c r="K41" s="33"/>
      <c r="L41" s="2"/>
      <c r="M41" s="2"/>
      <c r="N41" s="2"/>
    </row>
    <row r="42" spans="2:14" ht="38" customHeight="1">
      <c r="D42" s="34" t="s">
        <v>49</v>
      </c>
      <c r="E42" s="34" t="s">
        <v>62</v>
      </c>
      <c r="F42" s="105" t="s">
        <v>65</v>
      </c>
      <c r="G42" s="106"/>
      <c r="H42" s="107"/>
      <c r="I42" s="108" t="s">
        <v>67</v>
      </c>
      <c r="J42" s="108"/>
      <c r="K42" s="33"/>
      <c r="L42" s="2"/>
      <c r="M42" s="2"/>
      <c r="N42" s="2"/>
    </row>
    <row r="43" spans="2:14" ht="38" customHeight="1">
      <c r="D43" s="35" t="s">
        <v>50</v>
      </c>
      <c r="E43" s="35" t="s">
        <v>63</v>
      </c>
      <c r="F43" s="105" t="s">
        <v>66</v>
      </c>
      <c r="G43" s="106"/>
      <c r="H43" s="107"/>
      <c r="I43" s="108" t="s">
        <v>69</v>
      </c>
      <c r="J43" s="108"/>
      <c r="K43" s="33"/>
      <c r="L43" s="2"/>
      <c r="M43" s="2"/>
      <c r="N43" s="2"/>
    </row>
    <row r="44" spans="2:14" ht="38" customHeight="1">
      <c r="D44" s="15"/>
      <c r="E44" s="15"/>
      <c r="F44" s="15"/>
      <c r="G44" s="15"/>
      <c r="H44" s="36"/>
      <c r="I44" s="8"/>
      <c r="J44" s="36"/>
      <c r="L44" s="2"/>
      <c r="M44" s="2"/>
      <c r="N44" s="2"/>
    </row>
    <row r="45" spans="2:14" ht="38" customHeight="1">
      <c r="E45" s="8"/>
      <c r="G45" s="8"/>
      <c r="H45" s="36"/>
      <c r="I45" s="8"/>
      <c r="J45" s="36"/>
      <c r="L45" s="2"/>
      <c r="M45" s="2"/>
      <c r="N45" s="2"/>
    </row>
    <row r="46" spans="2:14" ht="38" customHeight="1">
      <c r="D46" s="100" t="s">
        <v>58</v>
      </c>
      <c r="E46" s="101"/>
      <c r="F46" s="101"/>
      <c r="G46" s="101"/>
      <c r="H46" s="102"/>
      <c r="I46" s="103" t="s">
        <v>59</v>
      </c>
      <c r="J46" s="104"/>
      <c r="K46" s="37"/>
      <c r="L46" s="2"/>
      <c r="M46" s="2"/>
      <c r="N46" s="2"/>
    </row>
    <row r="47" spans="2:14" ht="38" customHeight="1">
      <c r="D47" s="38" t="s">
        <v>56</v>
      </c>
      <c r="E47" s="105" t="str">
        <f>C9</f>
        <v>Consolidar un proceso de mejora continua para la gestión sostenible en la institución, a través de la incorporación de buenas prácticas que impacten favorablemente en el desempeño de los procesos.</v>
      </c>
      <c r="F47" s="106"/>
      <c r="G47" s="106"/>
      <c r="H47" s="107"/>
      <c r="I47" s="39" t="e">
        <f>#REF!</f>
        <v>#REF!</v>
      </c>
      <c r="J47" s="32" t="s">
        <v>48</v>
      </c>
      <c r="K47" s="32"/>
      <c r="L47" s="2"/>
      <c r="M47" s="2"/>
      <c r="N47" s="2"/>
    </row>
    <row r="48" spans="2:14" ht="38" customHeight="1">
      <c r="D48" s="38" t="s">
        <v>54</v>
      </c>
      <c r="E48" s="105" t="str">
        <f>C26</f>
        <v>Promover el desarrollo del talento humano, mediante la gestión de las competencias y la toma de conciencia frente a las necesidades de desempeño institucional.</v>
      </c>
      <c r="F48" s="106"/>
      <c r="G48" s="106"/>
      <c r="H48" s="107"/>
      <c r="I48" s="39" t="e">
        <f>#REF!</f>
        <v>#REF!</v>
      </c>
      <c r="J48" s="32" t="s">
        <v>48</v>
      </c>
      <c r="K48" s="32"/>
      <c r="L48" s="2"/>
      <c r="M48" s="2"/>
      <c r="N48" s="2"/>
    </row>
    <row r="49" spans="4:14" ht="38" customHeight="1">
      <c r="D49" s="38" t="s">
        <v>55</v>
      </c>
      <c r="E49" s="105" t="str">
        <f>C33</f>
        <v>Generar un potencial transformador con los grupos de interés del territorio con un enfoque preventivo y participativo.</v>
      </c>
      <c r="F49" s="106"/>
      <c r="G49" s="106"/>
      <c r="H49" s="107"/>
      <c r="I49" s="40" t="e">
        <f>#REF!</f>
        <v>#REF!</v>
      </c>
      <c r="J49" s="32" t="s">
        <v>48</v>
      </c>
      <c r="K49" s="32"/>
      <c r="L49" s="2"/>
      <c r="M49" s="2"/>
      <c r="N49" s="2"/>
    </row>
  </sheetData>
  <mergeCells count="63">
    <mergeCell ref="I46:J46"/>
    <mergeCell ref="D46:H46"/>
    <mergeCell ref="I40:J40"/>
    <mergeCell ref="F41:H41"/>
    <mergeCell ref="F42:H42"/>
    <mergeCell ref="F43:H43"/>
    <mergeCell ref="I41:J41"/>
    <mergeCell ref="I42:J42"/>
    <mergeCell ref="I43:J43"/>
    <mergeCell ref="F28:F29"/>
    <mergeCell ref="F30:F32"/>
    <mergeCell ref="E47:H47"/>
    <mergeCell ref="E48:H48"/>
    <mergeCell ref="E49:H49"/>
    <mergeCell ref="F40:H40"/>
    <mergeCell ref="E11:E12"/>
    <mergeCell ref="F11:F12"/>
    <mergeCell ref="D13:D25"/>
    <mergeCell ref="D26:D32"/>
    <mergeCell ref="H9:H10"/>
    <mergeCell ref="F9:F10"/>
    <mergeCell ref="G9:G10"/>
    <mergeCell ref="F18:F22"/>
    <mergeCell ref="E23:E25"/>
    <mergeCell ref="F23:F25"/>
    <mergeCell ref="E15:E17"/>
    <mergeCell ref="E18:E22"/>
    <mergeCell ref="E30:E32"/>
    <mergeCell ref="F26:F27"/>
    <mergeCell ref="E26:E27"/>
    <mergeCell ref="E28:E29"/>
    <mergeCell ref="D1:L3"/>
    <mergeCell ref="I6:I8"/>
    <mergeCell ref="F33:F34"/>
    <mergeCell ref="F15:F17"/>
    <mergeCell ref="B33:B36"/>
    <mergeCell ref="C33:C36"/>
    <mergeCell ref="D33:D36"/>
    <mergeCell ref="E33:E34"/>
    <mergeCell ref="B9:B25"/>
    <mergeCell ref="C9:C25"/>
    <mergeCell ref="D9:D12"/>
    <mergeCell ref="B26:B32"/>
    <mergeCell ref="C26:C32"/>
    <mergeCell ref="E9:E10"/>
    <mergeCell ref="F13:F14"/>
    <mergeCell ref="E13:E14"/>
    <mergeCell ref="M6:M8"/>
    <mergeCell ref="N6:N8"/>
    <mergeCell ref="A6:A8"/>
    <mergeCell ref="B1:C3"/>
    <mergeCell ref="B5:F5"/>
    <mergeCell ref="H5:L5"/>
    <mergeCell ref="B6:B8"/>
    <mergeCell ref="C6:C8"/>
    <mergeCell ref="D6:D8"/>
    <mergeCell ref="E6:E8"/>
    <mergeCell ref="G6:G8"/>
    <mergeCell ref="F6:F8"/>
    <mergeCell ref="H6:H8"/>
    <mergeCell ref="J6:J8"/>
    <mergeCell ref="K6:K8"/>
    <mergeCell ref="L6:L8"/>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5BFC5-4C43-41CC-AB04-89F64D133191}">
  <dimension ref="A1:L39"/>
  <sheetViews>
    <sheetView topLeftCell="D1" zoomScale="80" zoomScaleNormal="80" workbookViewId="0">
      <selection activeCell="I9" sqref="I9"/>
    </sheetView>
  </sheetViews>
  <sheetFormatPr defaultColWidth="10.90625" defaultRowHeight="14.5"/>
  <cols>
    <col min="1" max="1" width="10.90625" style="93"/>
    <col min="2" max="2" width="13.7265625" style="93" customWidth="1"/>
    <col min="3" max="6" width="10.90625" style="93"/>
    <col min="7" max="7" width="36.54296875" style="93" customWidth="1"/>
    <col min="8" max="8" width="10.90625" style="93"/>
    <col min="9" max="9" width="28" style="93" customWidth="1"/>
    <col min="10" max="10" width="15" style="93" customWidth="1"/>
    <col min="11" max="11" width="16.1796875" style="93" customWidth="1"/>
    <col min="12" max="12" width="33.54296875" style="92" customWidth="1"/>
    <col min="13" max="16384" width="10.90625" style="93"/>
  </cols>
  <sheetData>
    <row r="1" spans="1:12">
      <c r="A1" s="161"/>
      <c r="B1" s="161"/>
      <c r="C1" s="162" t="s">
        <v>70</v>
      </c>
      <c r="D1" s="163"/>
      <c r="E1" s="163"/>
      <c r="F1" s="163"/>
      <c r="G1" s="163"/>
      <c r="H1" s="163"/>
      <c r="I1" s="163"/>
      <c r="J1" s="163"/>
      <c r="K1" s="164"/>
    </row>
    <row r="2" spans="1:12">
      <c r="A2" s="161"/>
      <c r="B2" s="161"/>
      <c r="C2" s="165"/>
      <c r="D2" s="166"/>
      <c r="E2" s="166"/>
      <c r="F2" s="166"/>
      <c r="G2" s="166"/>
      <c r="H2" s="166"/>
      <c r="I2" s="166"/>
      <c r="J2" s="166"/>
      <c r="K2" s="167"/>
    </row>
    <row r="3" spans="1:12">
      <c r="A3" s="161"/>
      <c r="B3" s="161"/>
      <c r="C3" s="168"/>
      <c r="D3" s="169"/>
      <c r="E3" s="169"/>
      <c r="F3" s="169"/>
      <c r="G3" s="169"/>
      <c r="H3" s="169"/>
      <c r="I3" s="169"/>
      <c r="J3" s="169"/>
      <c r="K3" s="170"/>
    </row>
    <row r="4" spans="1:12" ht="15" thickBot="1">
      <c r="A4" s="94"/>
      <c r="B4" s="94"/>
      <c r="C4" s="94"/>
      <c r="D4" s="95"/>
      <c r="E4" s="94"/>
      <c r="F4" s="95"/>
      <c r="G4" s="96"/>
      <c r="H4" s="95"/>
      <c r="I4" s="97"/>
      <c r="J4" s="94"/>
      <c r="K4" s="94"/>
    </row>
    <row r="5" spans="1:12" ht="15" thickBot="1">
      <c r="A5" s="171" t="s">
        <v>22</v>
      </c>
      <c r="B5" s="172"/>
      <c r="C5" s="172"/>
      <c r="D5" s="172"/>
      <c r="E5" s="172"/>
      <c r="F5" s="1"/>
      <c r="G5" s="173" t="s">
        <v>30</v>
      </c>
      <c r="H5" s="173"/>
      <c r="I5" s="173"/>
      <c r="J5" s="173"/>
      <c r="K5" s="174"/>
    </row>
    <row r="6" spans="1:12">
      <c r="A6" s="175" t="s">
        <v>0</v>
      </c>
      <c r="B6" s="175" t="s">
        <v>13</v>
      </c>
      <c r="C6" s="175" t="s">
        <v>20</v>
      </c>
      <c r="D6" s="175" t="s">
        <v>0</v>
      </c>
      <c r="E6" s="175" t="s">
        <v>23</v>
      </c>
      <c r="F6" s="177" t="s">
        <v>0</v>
      </c>
      <c r="G6" s="177" t="s">
        <v>34</v>
      </c>
      <c r="H6" s="177" t="s">
        <v>0</v>
      </c>
      <c r="I6" s="177" t="s">
        <v>37</v>
      </c>
      <c r="J6" s="179" t="s">
        <v>31</v>
      </c>
      <c r="K6" s="181" t="s">
        <v>32</v>
      </c>
      <c r="L6" s="192" t="s">
        <v>109</v>
      </c>
    </row>
    <row r="7" spans="1:12">
      <c r="A7" s="176"/>
      <c r="B7" s="176"/>
      <c r="C7" s="176"/>
      <c r="D7" s="176"/>
      <c r="E7" s="176"/>
      <c r="F7" s="178"/>
      <c r="G7" s="178"/>
      <c r="H7" s="178"/>
      <c r="I7" s="178"/>
      <c r="J7" s="180"/>
      <c r="K7" s="181"/>
      <c r="L7" s="192"/>
    </row>
    <row r="8" spans="1:12">
      <c r="A8" s="176"/>
      <c r="B8" s="176"/>
      <c r="C8" s="176"/>
      <c r="D8" s="176"/>
      <c r="E8" s="176"/>
      <c r="F8" s="178"/>
      <c r="G8" s="178"/>
      <c r="H8" s="178"/>
      <c r="I8" s="178"/>
      <c r="J8" s="180"/>
      <c r="K8" s="181"/>
      <c r="L8" s="192"/>
    </row>
    <row r="9" spans="1:12" ht="35.5" customHeight="1">
      <c r="A9" s="182" t="s">
        <v>17</v>
      </c>
      <c r="B9" s="182" t="s">
        <v>14</v>
      </c>
      <c r="C9" s="183" t="s">
        <v>8</v>
      </c>
      <c r="D9" s="184">
        <v>1</v>
      </c>
      <c r="E9" s="184" t="s">
        <v>1</v>
      </c>
      <c r="F9" s="184">
        <v>1</v>
      </c>
      <c r="G9" s="190" t="s">
        <v>11</v>
      </c>
      <c r="H9" s="44">
        <v>1</v>
      </c>
      <c r="I9" s="45" t="s">
        <v>71</v>
      </c>
      <c r="J9" s="46">
        <v>46023</v>
      </c>
      <c r="K9" s="47">
        <v>46371</v>
      </c>
      <c r="L9" s="152">
        <v>148181026</v>
      </c>
    </row>
    <row r="10" spans="1:12" ht="43.5" customHeight="1">
      <c r="A10" s="182"/>
      <c r="B10" s="182"/>
      <c r="C10" s="183"/>
      <c r="D10" s="184"/>
      <c r="E10" s="184"/>
      <c r="F10" s="184"/>
      <c r="G10" s="190"/>
      <c r="H10" s="44">
        <v>2</v>
      </c>
      <c r="I10" s="45" t="s">
        <v>33</v>
      </c>
      <c r="J10" s="46">
        <v>46023</v>
      </c>
      <c r="K10" s="47">
        <v>46371</v>
      </c>
      <c r="L10" s="153"/>
    </row>
    <row r="11" spans="1:12" ht="23">
      <c r="A11" s="182"/>
      <c r="B11" s="182"/>
      <c r="C11" s="183"/>
      <c r="D11" s="191">
        <v>2</v>
      </c>
      <c r="E11" s="191" t="s">
        <v>2</v>
      </c>
      <c r="F11" s="3">
        <v>1</v>
      </c>
      <c r="G11" s="7" t="s">
        <v>72</v>
      </c>
      <c r="H11" s="3">
        <v>1</v>
      </c>
      <c r="I11" s="7" t="s">
        <v>73</v>
      </c>
      <c r="J11" s="5">
        <v>46023</v>
      </c>
      <c r="K11" s="6">
        <v>46371</v>
      </c>
      <c r="L11" s="154">
        <v>50970620</v>
      </c>
    </row>
    <row r="12" spans="1:12" ht="34.5">
      <c r="A12" s="182"/>
      <c r="B12" s="182"/>
      <c r="C12" s="183"/>
      <c r="D12" s="191"/>
      <c r="E12" s="191"/>
      <c r="F12" s="3">
        <v>2</v>
      </c>
      <c r="G12" s="7" t="s">
        <v>74</v>
      </c>
      <c r="H12" s="3">
        <v>2</v>
      </c>
      <c r="I12" s="7" t="s">
        <v>75</v>
      </c>
      <c r="J12" s="5">
        <v>46023</v>
      </c>
      <c r="K12" s="6">
        <v>46371</v>
      </c>
      <c r="L12" s="155"/>
    </row>
    <row r="13" spans="1:12" ht="83" customHeight="1">
      <c r="A13" s="182"/>
      <c r="B13" s="182"/>
      <c r="C13" s="185"/>
      <c r="D13" s="186"/>
      <c r="E13" s="186" t="s">
        <v>3</v>
      </c>
      <c r="F13" s="48">
        <v>2</v>
      </c>
      <c r="G13" s="49" t="s">
        <v>35</v>
      </c>
      <c r="H13" s="48">
        <v>2</v>
      </c>
      <c r="I13" s="50" t="s">
        <v>76</v>
      </c>
      <c r="J13" s="51">
        <v>46023</v>
      </c>
      <c r="K13" s="52">
        <v>46371</v>
      </c>
      <c r="L13" s="156">
        <v>142560000</v>
      </c>
    </row>
    <row r="14" spans="1:12" ht="73" customHeight="1">
      <c r="A14" s="182"/>
      <c r="B14" s="182"/>
      <c r="C14" s="185"/>
      <c r="D14" s="186"/>
      <c r="E14" s="186"/>
      <c r="F14" s="48">
        <v>4</v>
      </c>
      <c r="G14" s="49" t="s">
        <v>77</v>
      </c>
      <c r="H14" s="48">
        <v>4</v>
      </c>
      <c r="I14" s="50" t="s">
        <v>78</v>
      </c>
      <c r="J14" s="51">
        <v>46023</v>
      </c>
      <c r="K14" s="52">
        <v>46371</v>
      </c>
      <c r="L14" s="157"/>
    </row>
    <row r="15" spans="1:12" ht="75.5" customHeight="1">
      <c r="A15" s="182"/>
      <c r="B15" s="182"/>
      <c r="C15" s="185"/>
      <c r="D15" s="187">
        <v>4</v>
      </c>
      <c r="E15" s="187" t="s">
        <v>9</v>
      </c>
      <c r="F15" s="53">
        <v>1</v>
      </c>
      <c r="G15" s="54" t="s">
        <v>79</v>
      </c>
      <c r="H15" s="53">
        <v>1</v>
      </c>
      <c r="I15" s="55" t="s">
        <v>80</v>
      </c>
      <c r="J15" s="56">
        <v>46023</v>
      </c>
      <c r="K15" s="57">
        <v>46371</v>
      </c>
      <c r="L15" s="158">
        <f>2135844750+3417351600</f>
        <v>5553196350</v>
      </c>
    </row>
    <row r="16" spans="1:12" ht="46">
      <c r="A16" s="182"/>
      <c r="B16" s="182"/>
      <c r="C16" s="185"/>
      <c r="D16" s="187"/>
      <c r="E16" s="187"/>
      <c r="F16" s="53">
        <v>2</v>
      </c>
      <c r="G16" s="54" t="s">
        <v>36</v>
      </c>
      <c r="H16" s="53">
        <v>2</v>
      </c>
      <c r="I16" s="55" t="s">
        <v>38</v>
      </c>
      <c r="J16" s="56">
        <v>46023</v>
      </c>
      <c r="K16" s="57">
        <v>46371</v>
      </c>
      <c r="L16" s="159"/>
    </row>
    <row r="17" spans="1:12" ht="34.5">
      <c r="A17" s="182"/>
      <c r="B17" s="182"/>
      <c r="C17" s="185"/>
      <c r="D17" s="187"/>
      <c r="E17" s="187"/>
      <c r="F17" s="53">
        <v>3</v>
      </c>
      <c r="G17" s="54" t="s">
        <v>81</v>
      </c>
      <c r="H17" s="53">
        <v>3</v>
      </c>
      <c r="I17" s="55" t="s">
        <v>82</v>
      </c>
      <c r="J17" s="56">
        <v>46023</v>
      </c>
      <c r="K17" s="57">
        <v>46371</v>
      </c>
      <c r="L17" s="160"/>
    </row>
    <row r="18" spans="1:12" ht="34.5">
      <c r="A18" s="182"/>
      <c r="B18" s="182"/>
      <c r="C18" s="185"/>
      <c r="D18" s="188">
        <v>5</v>
      </c>
      <c r="E18" s="188" t="s">
        <v>24</v>
      </c>
      <c r="F18" s="58">
        <v>1</v>
      </c>
      <c r="G18" s="59" t="s">
        <v>84</v>
      </c>
      <c r="H18" s="58">
        <v>1</v>
      </c>
      <c r="I18" s="60" t="s">
        <v>85</v>
      </c>
      <c r="J18" s="61">
        <v>46023</v>
      </c>
      <c r="K18" s="62">
        <v>46371</v>
      </c>
      <c r="L18" s="142">
        <f>5443427861+2584426236</f>
        <v>8027854097</v>
      </c>
    </row>
    <row r="19" spans="1:12" ht="34.5">
      <c r="A19" s="182"/>
      <c r="B19" s="182"/>
      <c r="C19" s="185"/>
      <c r="D19" s="188"/>
      <c r="E19" s="188"/>
      <c r="F19" s="58">
        <v>2</v>
      </c>
      <c r="G19" s="59" t="s">
        <v>86</v>
      </c>
      <c r="H19" s="58">
        <v>2</v>
      </c>
      <c r="I19" s="60" t="s">
        <v>87</v>
      </c>
      <c r="J19" s="61">
        <v>46023</v>
      </c>
      <c r="K19" s="62">
        <v>46371</v>
      </c>
      <c r="L19" s="143"/>
    </row>
    <row r="20" spans="1:12" ht="23">
      <c r="A20" s="182"/>
      <c r="B20" s="182"/>
      <c r="C20" s="185"/>
      <c r="D20" s="188"/>
      <c r="E20" s="188"/>
      <c r="F20" s="58">
        <v>3</v>
      </c>
      <c r="G20" s="59" t="s">
        <v>39</v>
      </c>
      <c r="H20" s="58">
        <v>3</v>
      </c>
      <c r="I20" s="60" t="s">
        <v>41</v>
      </c>
      <c r="J20" s="61">
        <v>46023</v>
      </c>
      <c r="K20" s="62">
        <v>46371</v>
      </c>
      <c r="L20" s="143"/>
    </row>
    <row r="21" spans="1:12" ht="23">
      <c r="A21" s="182"/>
      <c r="B21" s="182"/>
      <c r="C21" s="185"/>
      <c r="D21" s="188"/>
      <c r="E21" s="188"/>
      <c r="F21" s="58">
        <v>4</v>
      </c>
      <c r="G21" s="59" t="s">
        <v>40</v>
      </c>
      <c r="H21" s="58">
        <v>4</v>
      </c>
      <c r="I21" s="60" t="s">
        <v>42</v>
      </c>
      <c r="J21" s="61">
        <v>46023</v>
      </c>
      <c r="K21" s="62">
        <v>46371</v>
      </c>
      <c r="L21" s="143"/>
    </row>
    <row r="22" spans="1:12" ht="23">
      <c r="A22" s="182"/>
      <c r="B22" s="182"/>
      <c r="C22" s="185"/>
      <c r="D22" s="188"/>
      <c r="E22" s="188"/>
      <c r="F22" s="58">
        <v>4</v>
      </c>
      <c r="G22" s="59" t="s">
        <v>83</v>
      </c>
      <c r="H22" s="58">
        <v>4</v>
      </c>
      <c r="I22" s="60" t="s">
        <v>88</v>
      </c>
      <c r="J22" s="61">
        <v>46023</v>
      </c>
      <c r="K22" s="62">
        <v>46371</v>
      </c>
      <c r="L22" s="143"/>
    </row>
    <row r="23" spans="1:12" ht="23">
      <c r="A23" s="182"/>
      <c r="B23" s="182"/>
      <c r="C23" s="185"/>
      <c r="D23" s="194">
        <v>6</v>
      </c>
      <c r="E23" s="194" t="s">
        <v>25</v>
      </c>
      <c r="F23" s="63">
        <v>1</v>
      </c>
      <c r="G23" s="64" t="s">
        <v>43</v>
      </c>
      <c r="H23" s="63">
        <v>1</v>
      </c>
      <c r="I23" s="64" t="s">
        <v>89</v>
      </c>
      <c r="J23" s="65">
        <v>46023</v>
      </c>
      <c r="K23" s="66">
        <v>46371</v>
      </c>
      <c r="L23" s="144">
        <v>67539402306</v>
      </c>
    </row>
    <row r="24" spans="1:12" ht="23">
      <c r="A24" s="182"/>
      <c r="B24" s="182"/>
      <c r="C24" s="185"/>
      <c r="D24" s="194"/>
      <c r="E24" s="194"/>
      <c r="F24" s="63">
        <v>2</v>
      </c>
      <c r="G24" s="64" t="s">
        <v>44</v>
      </c>
      <c r="H24" s="63">
        <v>2</v>
      </c>
      <c r="I24" s="64" t="s">
        <v>45</v>
      </c>
      <c r="J24" s="65">
        <v>46023</v>
      </c>
      <c r="K24" s="66">
        <v>46371</v>
      </c>
      <c r="L24" s="145"/>
    </row>
    <row r="25" spans="1:12" ht="46">
      <c r="A25" s="182"/>
      <c r="B25" s="182"/>
      <c r="C25" s="185"/>
      <c r="D25" s="194"/>
      <c r="E25" s="194"/>
      <c r="F25" s="63">
        <v>3</v>
      </c>
      <c r="G25" s="64" t="s">
        <v>90</v>
      </c>
      <c r="H25" s="63">
        <v>3</v>
      </c>
      <c r="I25" s="67" t="s">
        <v>91</v>
      </c>
      <c r="J25" s="65">
        <v>46023</v>
      </c>
      <c r="K25" s="66">
        <v>46371</v>
      </c>
      <c r="L25" s="145"/>
    </row>
    <row r="26" spans="1:12" ht="103.5">
      <c r="A26" s="195" t="s">
        <v>18</v>
      </c>
      <c r="B26" s="195" t="s">
        <v>16</v>
      </c>
      <c r="C26" s="182" t="s">
        <v>26</v>
      </c>
      <c r="D26" s="191">
        <v>7</v>
      </c>
      <c r="E26" s="191" t="s">
        <v>4</v>
      </c>
      <c r="F26" s="3">
        <v>1</v>
      </c>
      <c r="G26" s="7" t="s">
        <v>93</v>
      </c>
      <c r="H26" s="3">
        <v>1</v>
      </c>
      <c r="I26" s="4" t="s">
        <v>92</v>
      </c>
      <c r="J26" s="5">
        <v>46023</v>
      </c>
      <c r="K26" s="6">
        <v>46371</v>
      </c>
      <c r="L26" s="146">
        <v>10832044182</v>
      </c>
    </row>
    <row r="27" spans="1:12" ht="34.5">
      <c r="A27" s="195"/>
      <c r="B27" s="195"/>
      <c r="C27" s="182"/>
      <c r="D27" s="191"/>
      <c r="E27" s="191"/>
      <c r="F27" s="3">
        <v>2</v>
      </c>
      <c r="G27" s="7" t="s">
        <v>10</v>
      </c>
      <c r="H27" s="3">
        <v>2</v>
      </c>
      <c r="I27" s="4" t="s">
        <v>46</v>
      </c>
      <c r="J27" s="5">
        <v>46023</v>
      </c>
      <c r="K27" s="6">
        <v>46371</v>
      </c>
      <c r="L27" s="147"/>
    </row>
    <row r="28" spans="1:12" ht="46">
      <c r="A28" s="195"/>
      <c r="B28" s="195"/>
      <c r="C28" s="182"/>
      <c r="D28" s="189">
        <v>8</v>
      </c>
      <c r="E28" s="189" t="s">
        <v>27</v>
      </c>
      <c r="F28" s="68">
        <v>1</v>
      </c>
      <c r="G28" s="69" t="s">
        <v>94</v>
      </c>
      <c r="H28" s="68">
        <v>1</v>
      </c>
      <c r="I28" s="69" t="s">
        <v>95</v>
      </c>
      <c r="J28" s="70">
        <v>46023</v>
      </c>
      <c r="K28" s="71">
        <v>46371</v>
      </c>
      <c r="L28" s="148">
        <v>120000000</v>
      </c>
    </row>
    <row r="29" spans="1:12" ht="34.5">
      <c r="A29" s="195"/>
      <c r="B29" s="195"/>
      <c r="C29" s="182"/>
      <c r="D29" s="189"/>
      <c r="E29" s="189"/>
      <c r="F29" s="68">
        <v>2</v>
      </c>
      <c r="G29" s="69" t="s">
        <v>12</v>
      </c>
      <c r="H29" s="68">
        <v>2</v>
      </c>
      <c r="I29" s="69" t="s">
        <v>96</v>
      </c>
      <c r="J29" s="70">
        <v>46023</v>
      </c>
      <c r="K29" s="71">
        <v>46371</v>
      </c>
      <c r="L29" s="149"/>
    </row>
    <row r="30" spans="1:12" ht="34.5">
      <c r="A30" s="195"/>
      <c r="B30" s="195"/>
      <c r="C30" s="182"/>
      <c r="D30" s="193">
        <v>9</v>
      </c>
      <c r="E30" s="193" t="s">
        <v>5</v>
      </c>
      <c r="F30" s="72">
        <v>1</v>
      </c>
      <c r="G30" s="73" t="s">
        <v>100</v>
      </c>
      <c r="H30" s="72">
        <v>1</v>
      </c>
      <c r="I30" s="73" t="s">
        <v>98</v>
      </c>
      <c r="J30" s="74">
        <v>46023</v>
      </c>
      <c r="K30" s="75">
        <v>46371</v>
      </c>
      <c r="L30" s="150">
        <v>55444877</v>
      </c>
    </row>
    <row r="31" spans="1:12" ht="46">
      <c r="A31" s="195"/>
      <c r="B31" s="195"/>
      <c r="C31" s="182"/>
      <c r="D31" s="193"/>
      <c r="E31" s="193"/>
      <c r="F31" s="72">
        <v>2</v>
      </c>
      <c r="G31" s="73" t="s">
        <v>97</v>
      </c>
      <c r="H31" s="72">
        <v>2</v>
      </c>
      <c r="I31" s="73" t="s">
        <v>99</v>
      </c>
      <c r="J31" s="74">
        <v>46023</v>
      </c>
      <c r="K31" s="75">
        <v>46371</v>
      </c>
      <c r="L31" s="151"/>
    </row>
    <row r="32" spans="1:12" ht="46">
      <c r="A32" s="195"/>
      <c r="B32" s="195"/>
      <c r="C32" s="182"/>
      <c r="D32" s="193"/>
      <c r="E32" s="193"/>
      <c r="F32" s="72">
        <v>3</v>
      </c>
      <c r="G32" s="73" t="s">
        <v>101</v>
      </c>
      <c r="H32" s="72">
        <v>3</v>
      </c>
      <c r="I32" s="73" t="s">
        <v>47</v>
      </c>
      <c r="J32" s="74">
        <v>46023</v>
      </c>
      <c r="K32" s="75">
        <v>46371</v>
      </c>
      <c r="L32" s="151"/>
    </row>
    <row r="33" spans="1:12" ht="34.5">
      <c r="A33" s="182" t="s">
        <v>19</v>
      </c>
      <c r="B33" s="182" t="s">
        <v>15</v>
      </c>
      <c r="C33" s="183" t="s">
        <v>28</v>
      </c>
      <c r="D33" s="186">
        <v>10</v>
      </c>
      <c r="E33" s="186" t="s">
        <v>6</v>
      </c>
      <c r="F33" s="48">
        <v>1</v>
      </c>
      <c r="G33" s="76" t="s">
        <v>102</v>
      </c>
      <c r="H33" s="48">
        <v>1</v>
      </c>
      <c r="I33" s="77" t="s">
        <v>103</v>
      </c>
      <c r="J33" s="51">
        <v>46023</v>
      </c>
      <c r="K33" s="52">
        <v>46371</v>
      </c>
      <c r="L33" s="140">
        <v>401362982</v>
      </c>
    </row>
    <row r="34" spans="1:12" ht="23">
      <c r="A34" s="182"/>
      <c r="B34" s="182"/>
      <c r="C34" s="183"/>
      <c r="D34" s="186"/>
      <c r="E34" s="186"/>
      <c r="F34" s="48">
        <v>2</v>
      </c>
      <c r="G34" s="76" t="s">
        <v>104</v>
      </c>
      <c r="H34" s="48">
        <v>2</v>
      </c>
      <c r="I34" s="50" t="s">
        <v>105</v>
      </c>
      <c r="J34" s="51">
        <v>46023</v>
      </c>
      <c r="K34" s="52">
        <v>46371</v>
      </c>
      <c r="L34" s="141"/>
    </row>
    <row r="35" spans="1:12" ht="34.5">
      <c r="A35" s="182"/>
      <c r="B35" s="182"/>
      <c r="C35" s="183"/>
      <c r="D35" s="53">
        <v>11</v>
      </c>
      <c r="E35" s="78" t="s">
        <v>7</v>
      </c>
      <c r="F35" s="53">
        <v>1</v>
      </c>
      <c r="G35" s="79" t="s">
        <v>106</v>
      </c>
      <c r="H35" s="53">
        <v>1</v>
      </c>
      <c r="I35" s="80" t="s">
        <v>107</v>
      </c>
      <c r="J35" s="56">
        <v>46023</v>
      </c>
      <c r="K35" s="57">
        <v>46371</v>
      </c>
      <c r="L35" s="82">
        <v>20000000</v>
      </c>
    </row>
    <row r="36" spans="1:12" ht="23">
      <c r="A36" s="182"/>
      <c r="B36" s="182"/>
      <c r="C36" s="183"/>
      <c r="D36" s="68">
        <v>12</v>
      </c>
      <c r="E36" s="68" t="s">
        <v>29</v>
      </c>
      <c r="F36" s="68">
        <v>1</v>
      </c>
      <c r="G36" s="69" t="s">
        <v>21</v>
      </c>
      <c r="H36" s="68">
        <v>1</v>
      </c>
      <c r="I36" s="81" t="s">
        <v>108</v>
      </c>
      <c r="J36" s="70">
        <v>46023</v>
      </c>
      <c r="K36" s="71">
        <v>46371</v>
      </c>
      <c r="L36" s="83">
        <v>40000000</v>
      </c>
    </row>
    <row r="37" spans="1:12" ht="18.5">
      <c r="L37" s="99">
        <f>SUM(L9:L36)</f>
        <v>92931016440</v>
      </c>
    </row>
    <row r="38" spans="1:12">
      <c r="L38" s="98"/>
    </row>
    <row r="39" spans="1:12" ht="18.5">
      <c r="L39" s="99"/>
    </row>
  </sheetData>
  <mergeCells count="58">
    <mergeCell ref="L6:L8"/>
    <mergeCell ref="D30:D32"/>
    <mergeCell ref="E30:E32"/>
    <mergeCell ref="A33:A36"/>
    <mergeCell ref="B33:B36"/>
    <mergeCell ref="C33:C36"/>
    <mergeCell ref="D33:D34"/>
    <mergeCell ref="E33:E34"/>
    <mergeCell ref="E18:E22"/>
    <mergeCell ref="D23:D25"/>
    <mergeCell ref="E23:E25"/>
    <mergeCell ref="A26:A32"/>
    <mergeCell ref="B26:B32"/>
    <mergeCell ref="C26:C32"/>
    <mergeCell ref="D26:D27"/>
    <mergeCell ref="E26:E27"/>
    <mergeCell ref="D28:D29"/>
    <mergeCell ref="E28:E29"/>
    <mergeCell ref="F9:F10"/>
    <mergeCell ref="G9:G10"/>
    <mergeCell ref="D11:D12"/>
    <mergeCell ref="E11:E12"/>
    <mergeCell ref="I6:I8"/>
    <mergeCell ref="J6:J8"/>
    <mergeCell ref="K6:K8"/>
    <mergeCell ref="A9:A25"/>
    <mergeCell ref="B9:B25"/>
    <mergeCell ref="C9:C12"/>
    <mergeCell ref="D9:D10"/>
    <mergeCell ref="E9:E10"/>
    <mergeCell ref="C13:C25"/>
    <mergeCell ref="D13:D14"/>
    <mergeCell ref="E13:E14"/>
    <mergeCell ref="D15:D17"/>
    <mergeCell ref="E15:E17"/>
    <mergeCell ref="D18:D22"/>
    <mergeCell ref="L9:L10"/>
    <mergeCell ref="L11:L12"/>
    <mergeCell ref="L13:L14"/>
    <mergeCell ref="L15:L17"/>
    <mergeCell ref="A1:B3"/>
    <mergeCell ref="C1:K3"/>
    <mergeCell ref="A5:E5"/>
    <mergeCell ref="G5:K5"/>
    <mergeCell ref="A6:A8"/>
    <mergeCell ref="B6:B8"/>
    <mergeCell ref="C6:C8"/>
    <mergeCell ref="D6:D8"/>
    <mergeCell ref="E6:E8"/>
    <mergeCell ref="F6:F8"/>
    <mergeCell ref="G6:G8"/>
    <mergeCell ref="H6:H8"/>
    <mergeCell ref="L33:L34"/>
    <mergeCell ref="L18:L22"/>
    <mergeCell ref="L23:L25"/>
    <mergeCell ref="L26:L27"/>
    <mergeCell ref="L28:L29"/>
    <mergeCell ref="L30:L3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4982D-FEC0-4333-8A80-87F33DFA372F}">
  <sheetPr>
    <tabColor rgb="FF92D050"/>
    <pageSetUpPr fitToPage="1"/>
  </sheetPr>
  <dimension ref="A1:M50"/>
  <sheetViews>
    <sheetView view="pageLayout" zoomScale="50" zoomScaleNormal="70" zoomScalePageLayoutView="50" workbookViewId="0">
      <selection activeCell="D1" sqref="D1:L3"/>
    </sheetView>
  </sheetViews>
  <sheetFormatPr defaultColWidth="10.90625" defaultRowHeight="38" customHeight="1"/>
  <cols>
    <col min="1" max="1" width="10.90625" style="8"/>
    <col min="2" max="2" width="6.7265625" style="8" customWidth="1"/>
    <col min="3" max="3" width="21.1796875" style="8" customWidth="1"/>
    <col min="4" max="4" width="17.1796875" style="8" customWidth="1"/>
    <col min="5" max="5" width="11" style="2" customWidth="1"/>
    <col min="6" max="6" width="19.08984375" style="8" customWidth="1"/>
    <col min="7" max="7" width="4.6328125" style="2" customWidth="1"/>
    <col min="8" max="8" width="60.6328125" style="9" customWidth="1"/>
    <col min="9" max="9" width="5.453125" style="2" customWidth="1"/>
    <col min="10" max="10" width="78.54296875" style="10" customWidth="1"/>
    <col min="11" max="11" width="17.6328125" style="8" customWidth="1"/>
    <col min="12" max="12" width="15.1796875" style="8" customWidth="1"/>
    <col min="13" max="13" width="18.54296875" style="8" customWidth="1"/>
    <col min="14" max="16384" width="10.90625" style="8"/>
  </cols>
  <sheetData>
    <row r="1" spans="1:13" ht="38" customHeight="1">
      <c r="B1" s="124"/>
      <c r="C1" s="124"/>
      <c r="D1" s="125" t="s">
        <v>70</v>
      </c>
      <c r="E1" s="126"/>
      <c r="F1" s="126"/>
      <c r="G1" s="126"/>
      <c r="H1" s="126"/>
      <c r="I1" s="126"/>
      <c r="J1" s="126"/>
      <c r="K1" s="126"/>
      <c r="L1" s="127"/>
      <c r="M1" s="87"/>
    </row>
    <row r="2" spans="1:13" ht="29.5" customHeight="1">
      <c r="B2" s="124"/>
      <c r="C2" s="124"/>
      <c r="D2" s="128"/>
      <c r="E2" s="129"/>
      <c r="F2" s="129"/>
      <c r="G2" s="129"/>
      <c r="H2" s="129"/>
      <c r="I2" s="129"/>
      <c r="J2" s="129"/>
      <c r="K2" s="129"/>
      <c r="L2" s="130"/>
      <c r="M2" s="87"/>
    </row>
    <row r="3" spans="1:13" ht="38" hidden="1" customHeight="1">
      <c r="B3" s="124"/>
      <c r="C3" s="124"/>
      <c r="D3" s="131"/>
      <c r="E3" s="132"/>
      <c r="F3" s="132"/>
      <c r="G3" s="132"/>
      <c r="H3" s="132"/>
      <c r="I3" s="132"/>
      <c r="J3" s="132"/>
      <c r="K3" s="132"/>
      <c r="L3" s="133"/>
      <c r="M3" s="87"/>
    </row>
    <row r="4" spans="1:13" ht="15.5" customHeight="1" thickBot="1"/>
    <row r="5" spans="1:13" ht="38" customHeight="1" thickBot="1">
      <c r="B5" s="134" t="s">
        <v>22</v>
      </c>
      <c r="C5" s="135"/>
      <c r="D5" s="135"/>
      <c r="E5" s="135"/>
      <c r="F5" s="135"/>
      <c r="G5" s="11"/>
      <c r="H5" s="136" t="s">
        <v>30</v>
      </c>
      <c r="I5" s="136"/>
      <c r="J5" s="136"/>
      <c r="K5" s="136"/>
      <c r="L5" s="136"/>
      <c r="M5" s="88"/>
    </row>
    <row r="6" spans="1:13" ht="38" customHeight="1">
      <c r="A6" s="137"/>
      <c r="B6" s="138" t="s">
        <v>0</v>
      </c>
      <c r="C6" s="138" t="s">
        <v>13</v>
      </c>
      <c r="D6" s="138" t="s">
        <v>20</v>
      </c>
      <c r="E6" s="138" t="s">
        <v>0</v>
      </c>
      <c r="F6" s="138" t="s">
        <v>23</v>
      </c>
      <c r="G6" s="121" t="s">
        <v>0</v>
      </c>
      <c r="H6" s="123" t="s">
        <v>34</v>
      </c>
      <c r="I6" s="118" t="s">
        <v>0</v>
      </c>
      <c r="J6" s="123" t="s">
        <v>37</v>
      </c>
      <c r="K6" s="118" t="s">
        <v>31</v>
      </c>
      <c r="L6" s="118" t="s">
        <v>32</v>
      </c>
      <c r="M6" s="118" t="s">
        <v>118</v>
      </c>
    </row>
    <row r="7" spans="1:13" ht="14.5" customHeight="1">
      <c r="A7" s="137"/>
      <c r="B7" s="139"/>
      <c r="C7" s="139"/>
      <c r="D7" s="139"/>
      <c r="E7" s="139"/>
      <c r="F7" s="139"/>
      <c r="G7" s="122"/>
      <c r="H7" s="123"/>
      <c r="I7" s="118"/>
      <c r="J7" s="123"/>
      <c r="K7" s="118"/>
      <c r="L7" s="118"/>
      <c r="M7" s="118"/>
    </row>
    <row r="8" spans="1:13" ht="5.5" hidden="1" customHeight="1">
      <c r="A8" s="137"/>
      <c r="B8" s="139"/>
      <c r="C8" s="139"/>
      <c r="D8" s="139"/>
      <c r="E8" s="139"/>
      <c r="F8" s="139"/>
      <c r="G8" s="122"/>
      <c r="H8" s="123"/>
      <c r="I8" s="118"/>
      <c r="J8" s="123"/>
      <c r="K8" s="118"/>
      <c r="L8" s="118"/>
      <c r="M8" s="118"/>
    </row>
    <row r="9" spans="1:13" s="15" customFormat="1" ht="38" customHeight="1">
      <c r="B9" s="109" t="s">
        <v>17</v>
      </c>
      <c r="C9" s="109" t="s">
        <v>14</v>
      </c>
      <c r="D9" s="109" t="s">
        <v>8</v>
      </c>
      <c r="E9" s="110">
        <v>1</v>
      </c>
      <c r="F9" s="110" t="s">
        <v>1</v>
      </c>
      <c r="G9" s="119">
        <v>1</v>
      </c>
      <c r="H9" s="120" t="s">
        <v>11</v>
      </c>
      <c r="I9" s="12">
        <v>1</v>
      </c>
      <c r="J9" s="13" t="s">
        <v>114</v>
      </c>
      <c r="K9" s="14">
        <v>46023</v>
      </c>
      <c r="L9" s="14">
        <v>46371</v>
      </c>
      <c r="M9" s="90">
        <v>0.15</v>
      </c>
    </row>
    <row r="10" spans="1:13" s="15" customFormat="1" ht="38" customHeight="1">
      <c r="B10" s="109"/>
      <c r="C10" s="109"/>
      <c r="D10" s="109"/>
      <c r="E10" s="110"/>
      <c r="F10" s="110"/>
      <c r="G10" s="119"/>
      <c r="H10" s="120"/>
      <c r="I10" s="12">
        <v>2</v>
      </c>
      <c r="J10" s="13" t="s">
        <v>115</v>
      </c>
      <c r="K10" s="14">
        <v>46023</v>
      </c>
      <c r="L10" s="14">
        <v>46371</v>
      </c>
      <c r="M10" s="89">
        <v>0.25</v>
      </c>
    </row>
    <row r="11" spans="1:13" s="15" customFormat="1" ht="38" customHeight="1">
      <c r="B11" s="109"/>
      <c r="C11" s="109"/>
      <c r="D11" s="109"/>
      <c r="E11" s="110">
        <v>2</v>
      </c>
      <c r="F11" s="110" t="s">
        <v>2</v>
      </c>
      <c r="G11" s="84">
        <v>1</v>
      </c>
      <c r="H11" s="13" t="s">
        <v>110</v>
      </c>
      <c r="I11" s="12">
        <v>1</v>
      </c>
      <c r="J11" s="13" t="s">
        <v>73</v>
      </c>
      <c r="K11" s="14">
        <v>46023</v>
      </c>
      <c r="L11" s="14">
        <v>46371</v>
      </c>
      <c r="M11" s="89">
        <v>1</v>
      </c>
    </row>
    <row r="12" spans="1:13" s="15" customFormat="1" ht="38" customHeight="1">
      <c r="B12" s="109"/>
      <c r="C12" s="109"/>
      <c r="D12" s="109"/>
      <c r="E12" s="110"/>
      <c r="F12" s="110"/>
      <c r="G12" s="84">
        <v>2</v>
      </c>
      <c r="H12" s="13" t="s">
        <v>74</v>
      </c>
      <c r="I12" s="12">
        <v>2</v>
      </c>
      <c r="J12" s="13" t="s">
        <v>116</v>
      </c>
      <c r="K12" s="14">
        <v>46023</v>
      </c>
      <c r="L12" s="14">
        <v>46371</v>
      </c>
      <c r="M12" s="89">
        <v>0.12</v>
      </c>
    </row>
    <row r="13" spans="1:13" s="15" customFormat="1" ht="38" customHeight="1">
      <c r="B13" s="109"/>
      <c r="C13" s="109"/>
      <c r="D13" s="109" t="s">
        <v>112</v>
      </c>
      <c r="E13" s="110">
        <v>3</v>
      </c>
      <c r="F13" s="110" t="s">
        <v>3</v>
      </c>
      <c r="G13" s="84">
        <v>2</v>
      </c>
      <c r="H13" s="16" t="s">
        <v>35</v>
      </c>
      <c r="I13" s="12">
        <v>2</v>
      </c>
      <c r="J13" s="13" t="s">
        <v>117</v>
      </c>
      <c r="K13" s="14">
        <v>46023</v>
      </c>
      <c r="L13" s="14">
        <v>46371</v>
      </c>
      <c r="M13" s="89">
        <v>0.1</v>
      </c>
    </row>
    <row r="14" spans="1:13" s="15" customFormat="1" ht="38" customHeight="1">
      <c r="B14" s="109"/>
      <c r="C14" s="109"/>
      <c r="D14" s="109"/>
      <c r="E14" s="110"/>
      <c r="F14" s="110"/>
      <c r="G14" s="84">
        <v>4</v>
      </c>
      <c r="H14" s="16" t="s">
        <v>77</v>
      </c>
      <c r="I14" s="12">
        <v>4</v>
      </c>
      <c r="J14" s="17" t="s">
        <v>78</v>
      </c>
      <c r="K14" s="14">
        <v>46023</v>
      </c>
      <c r="L14" s="14">
        <v>46371</v>
      </c>
      <c r="M14" s="89">
        <v>0.15</v>
      </c>
    </row>
    <row r="15" spans="1:13" s="15" customFormat="1" ht="38" customHeight="1">
      <c r="B15" s="109"/>
      <c r="C15" s="109"/>
      <c r="D15" s="109"/>
      <c r="E15" s="110">
        <v>4</v>
      </c>
      <c r="F15" s="110" t="s">
        <v>9</v>
      </c>
      <c r="G15" s="84">
        <v>1</v>
      </c>
      <c r="H15" s="18" t="s">
        <v>79</v>
      </c>
      <c r="I15" s="12">
        <v>1</v>
      </c>
      <c r="J15" s="17" t="s">
        <v>80</v>
      </c>
      <c r="K15" s="14">
        <v>46023</v>
      </c>
      <c r="L15" s="14">
        <v>46371</v>
      </c>
      <c r="M15" s="89">
        <v>0.3</v>
      </c>
    </row>
    <row r="16" spans="1:13" s="15" customFormat="1" ht="38" customHeight="1">
      <c r="B16" s="109"/>
      <c r="C16" s="109"/>
      <c r="D16" s="109"/>
      <c r="E16" s="110"/>
      <c r="F16" s="110"/>
      <c r="G16" s="84">
        <v>2</v>
      </c>
      <c r="H16" s="18" t="s">
        <v>36</v>
      </c>
      <c r="I16" s="12">
        <v>2</v>
      </c>
      <c r="J16" s="17" t="s">
        <v>38</v>
      </c>
      <c r="K16" s="14">
        <v>46023</v>
      </c>
      <c r="L16" s="14">
        <v>46371</v>
      </c>
      <c r="M16" s="89">
        <v>0.25</v>
      </c>
    </row>
    <row r="17" spans="2:13" s="15" customFormat="1" ht="38" customHeight="1">
      <c r="B17" s="109"/>
      <c r="C17" s="109"/>
      <c r="D17" s="109"/>
      <c r="E17" s="110"/>
      <c r="F17" s="110"/>
      <c r="G17" s="84">
        <v>3</v>
      </c>
      <c r="H17" s="18" t="s">
        <v>81</v>
      </c>
      <c r="I17" s="12">
        <v>3</v>
      </c>
      <c r="J17" s="17" t="s">
        <v>82</v>
      </c>
      <c r="K17" s="14">
        <v>46023</v>
      </c>
      <c r="L17" s="14">
        <v>46371</v>
      </c>
      <c r="M17" s="14"/>
    </row>
    <row r="18" spans="2:13" s="15" customFormat="1" ht="38" customHeight="1">
      <c r="B18" s="109"/>
      <c r="C18" s="109"/>
      <c r="D18" s="109"/>
      <c r="E18" s="110">
        <v>5</v>
      </c>
      <c r="F18" s="117" t="s">
        <v>24</v>
      </c>
      <c r="G18" s="85">
        <v>1</v>
      </c>
      <c r="H18" s="42" t="s">
        <v>84</v>
      </c>
      <c r="I18" s="41">
        <v>1</v>
      </c>
      <c r="J18" s="43" t="s">
        <v>85</v>
      </c>
      <c r="K18" s="14">
        <v>46023</v>
      </c>
      <c r="L18" s="14">
        <v>46371</v>
      </c>
      <c r="M18" s="14"/>
    </row>
    <row r="19" spans="2:13" s="15" customFormat="1" ht="38" customHeight="1">
      <c r="B19" s="109"/>
      <c r="C19" s="109"/>
      <c r="D19" s="109"/>
      <c r="E19" s="110"/>
      <c r="F19" s="117"/>
      <c r="G19" s="85">
        <v>2</v>
      </c>
      <c r="H19" s="42" t="s">
        <v>111</v>
      </c>
      <c r="I19" s="41">
        <v>2</v>
      </c>
      <c r="J19" s="43" t="s">
        <v>87</v>
      </c>
      <c r="K19" s="14">
        <v>46023</v>
      </c>
      <c r="L19" s="14">
        <v>46371</v>
      </c>
      <c r="M19" s="14"/>
    </row>
    <row r="20" spans="2:13" s="15" customFormat="1" ht="38" customHeight="1">
      <c r="B20" s="109"/>
      <c r="C20" s="109"/>
      <c r="D20" s="109"/>
      <c r="E20" s="110"/>
      <c r="F20" s="117"/>
      <c r="G20" s="85">
        <v>3</v>
      </c>
      <c r="H20" s="42" t="s">
        <v>39</v>
      </c>
      <c r="I20" s="41">
        <v>3</v>
      </c>
      <c r="J20" s="43" t="s">
        <v>41</v>
      </c>
      <c r="K20" s="14">
        <v>46023</v>
      </c>
      <c r="L20" s="14">
        <v>46371</v>
      </c>
      <c r="M20" s="14"/>
    </row>
    <row r="21" spans="2:13" s="15" customFormat="1" ht="38" customHeight="1">
      <c r="B21" s="109"/>
      <c r="C21" s="109"/>
      <c r="D21" s="109"/>
      <c r="E21" s="110"/>
      <c r="F21" s="117"/>
      <c r="G21" s="85">
        <v>4</v>
      </c>
      <c r="H21" s="42" t="s">
        <v>40</v>
      </c>
      <c r="I21" s="41">
        <v>4</v>
      </c>
      <c r="J21" s="43" t="s">
        <v>42</v>
      </c>
      <c r="K21" s="14">
        <v>46023</v>
      </c>
      <c r="L21" s="14">
        <v>46371</v>
      </c>
      <c r="M21" s="14"/>
    </row>
    <row r="22" spans="2:13" s="15" customFormat="1" ht="38" customHeight="1">
      <c r="B22" s="109"/>
      <c r="C22" s="109"/>
      <c r="D22" s="109"/>
      <c r="E22" s="110"/>
      <c r="F22" s="117"/>
      <c r="G22" s="85">
        <v>4</v>
      </c>
      <c r="H22" s="42" t="s">
        <v>83</v>
      </c>
      <c r="I22" s="41">
        <v>4</v>
      </c>
      <c r="J22" s="43" t="s">
        <v>88</v>
      </c>
      <c r="K22" s="14">
        <v>46023</v>
      </c>
      <c r="L22" s="14">
        <v>46371</v>
      </c>
      <c r="M22" s="14"/>
    </row>
    <row r="23" spans="2:13" s="15" customFormat="1" ht="38" customHeight="1">
      <c r="B23" s="109"/>
      <c r="C23" s="109"/>
      <c r="D23" s="109"/>
      <c r="E23" s="110">
        <v>6</v>
      </c>
      <c r="F23" s="110" t="s">
        <v>25</v>
      </c>
      <c r="G23" s="84">
        <v>1</v>
      </c>
      <c r="H23" s="20" t="s">
        <v>43</v>
      </c>
      <c r="I23" s="12">
        <v>1</v>
      </c>
      <c r="J23" s="20" t="s">
        <v>89</v>
      </c>
      <c r="K23" s="14">
        <v>46023</v>
      </c>
      <c r="L23" s="14">
        <v>46371</v>
      </c>
      <c r="M23" s="14"/>
    </row>
    <row r="24" spans="2:13" s="15" customFormat="1" ht="38" customHeight="1">
      <c r="B24" s="109"/>
      <c r="C24" s="109"/>
      <c r="D24" s="109"/>
      <c r="E24" s="110"/>
      <c r="F24" s="110"/>
      <c r="G24" s="84">
        <v>2</v>
      </c>
      <c r="H24" s="20" t="s">
        <v>44</v>
      </c>
      <c r="I24" s="12">
        <v>2</v>
      </c>
      <c r="J24" s="20" t="s">
        <v>45</v>
      </c>
      <c r="K24" s="14">
        <v>46023</v>
      </c>
      <c r="L24" s="14">
        <v>46371</v>
      </c>
      <c r="M24" s="14"/>
    </row>
    <row r="25" spans="2:13" s="15" customFormat="1" ht="38" customHeight="1">
      <c r="B25" s="109"/>
      <c r="C25" s="109"/>
      <c r="D25" s="109"/>
      <c r="E25" s="110"/>
      <c r="F25" s="110"/>
      <c r="G25" s="84">
        <v>3</v>
      </c>
      <c r="H25" s="20" t="s">
        <v>90</v>
      </c>
      <c r="I25" s="12">
        <v>3</v>
      </c>
      <c r="J25" s="19" t="s">
        <v>91</v>
      </c>
      <c r="K25" s="14">
        <v>46023</v>
      </c>
      <c r="L25" s="14">
        <v>46371</v>
      </c>
      <c r="M25" s="14"/>
    </row>
    <row r="26" spans="2:13" s="15" customFormat="1" ht="38" customHeight="1">
      <c r="B26" s="115" t="s">
        <v>18</v>
      </c>
      <c r="C26" s="115" t="s">
        <v>16</v>
      </c>
      <c r="D26" s="115" t="s">
        <v>26</v>
      </c>
      <c r="E26" s="116">
        <v>7</v>
      </c>
      <c r="F26" s="116" t="s">
        <v>4</v>
      </c>
      <c r="G26" s="86">
        <v>1</v>
      </c>
      <c r="H26" s="22" t="s">
        <v>93</v>
      </c>
      <c r="I26" s="21">
        <v>1</v>
      </c>
      <c r="J26" s="23" t="s">
        <v>92</v>
      </c>
      <c r="K26" s="14">
        <v>46023</v>
      </c>
      <c r="L26" s="14">
        <v>46371</v>
      </c>
      <c r="M26" s="14"/>
    </row>
    <row r="27" spans="2:13" s="15" customFormat="1" ht="38" customHeight="1">
      <c r="B27" s="115"/>
      <c r="C27" s="115"/>
      <c r="D27" s="115"/>
      <c r="E27" s="116"/>
      <c r="F27" s="116"/>
      <c r="G27" s="86"/>
      <c r="H27" s="22" t="s">
        <v>119</v>
      </c>
      <c r="I27" s="21"/>
      <c r="J27" s="22" t="s">
        <v>119</v>
      </c>
      <c r="K27" s="14">
        <v>46023</v>
      </c>
      <c r="L27" s="14">
        <v>46371</v>
      </c>
      <c r="M27" s="14"/>
    </row>
    <row r="28" spans="2:13" s="15" customFormat="1" ht="38" customHeight="1">
      <c r="B28" s="115"/>
      <c r="C28" s="115"/>
      <c r="D28" s="115"/>
      <c r="E28" s="116"/>
      <c r="F28" s="116"/>
      <c r="G28" s="86">
        <v>2</v>
      </c>
      <c r="H28" s="22" t="s">
        <v>10</v>
      </c>
      <c r="I28" s="21">
        <v>2</v>
      </c>
      <c r="J28" s="23" t="s">
        <v>46</v>
      </c>
      <c r="K28" s="14">
        <v>46023</v>
      </c>
      <c r="L28" s="14">
        <v>46371</v>
      </c>
      <c r="M28" s="14"/>
    </row>
    <row r="29" spans="2:13" s="15" customFormat="1" ht="38" customHeight="1">
      <c r="B29" s="115"/>
      <c r="C29" s="115"/>
      <c r="D29" s="115"/>
      <c r="E29" s="116">
        <v>8</v>
      </c>
      <c r="F29" s="116" t="s">
        <v>27</v>
      </c>
      <c r="G29" s="86">
        <v>1</v>
      </c>
      <c r="H29" s="22" t="s">
        <v>94</v>
      </c>
      <c r="I29" s="21">
        <v>1</v>
      </c>
      <c r="J29" s="22" t="s">
        <v>95</v>
      </c>
      <c r="K29" s="14">
        <v>46023</v>
      </c>
      <c r="L29" s="14">
        <v>46371</v>
      </c>
      <c r="M29" s="14"/>
    </row>
    <row r="30" spans="2:13" s="15" customFormat="1" ht="38" customHeight="1">
      <c r="B30" s="115"/>
      <c r="C30" s="115"/>
      <c r="D30" s="115"/>
      <c r="E30" s="116"/>
      <c r="F30" s="116"/>
      <c r="G30" s="86">
        <v>2</v>
      </c>
      <c r="H30" s="22" t="s">
        <v>12</v>
      </c>
      <c r="I30" s="21">
        <v>2</v>
      </c>
      <c r="J30" s="22" t="s">
        <v>96</v>
      </c>
      <c r="K30" s="14">
        <v>46023</v>
      </c>
      <c r="L30" s="14">
        <v>46371</v>
      </c>
      <c r="M30" s="14"/>
    </row>
    <row r="31" spans="2:13" s="15" customFormat="1" ht="38" customHeight="1">
      <c r="B31" s="115"/>
      <c r="C31" s="115"/>
      <c r="D31" s="115"/>
      <c r="E31" s="116">
        <v>9</v>
      </c>
      <c r="F31" s="116" t="s">
        <v>5</v>
      </c>
      <c r="G31" s="86">
        <v>1</v>
      </c>
      <c r="H31" s="23" t="s">
        <v>100</v>
      </c>
      <c r="I31" s="21">
        <v>1</v>
      </c>
      <c r="J31" s="23" t="s">
        <v>98</v>
      </c>
      <c r="K31" s="14">
        <v>46023</v>
      </c>
      <c r="L31" s="14">
        <v>46371</v>
      </c>
      <c r="M31" s="14"/>
    </row>
    <row r="32" spans="2:13" s="15" customFormat="1" ht="38" customHeight="1">
      <c r="B32" s="115"/>
      <c r="C32" s="115"/>
      <c r="D32" s="115"/>
      <c r="E32" s="116"/>
      <c r="F32" s="116"/>
      <c r="G32" s="86">
        <v>2</v>
      </c>
      <c r="H32" s="23" t="s">
        <v>97</v>
      </c>
      <c r="I32" s="21">
        <v>2</v>
      </c>
      <c r="J32" s="23" t="s">
        <v>99</v>
      </c>
      <c r="K32" s="14">
        <v>46023</v>
      </c>
      <c r="L32" s="14">
        <v>46371</v>
      </c>
      <c r="M32" s="14"/>
    </row>
    <row r="33" spans="2:13" s="15" customFormat="1" ht="38" customHeight="1">
      <c r="B33" s="115"/>
      <c r="C33" s="115"/>
      <c r="D33" s="115"/>
      <c r="E33" s="116"/>
      <c r="F33" s="116"/>
      <c r="G33" s="86">
        <v>3</v>
      </c>
      <c r="H33" s="23" t="s">
        <v>101</v>
      </c>
      <c r="I33" s="21">
        <v>3</v>
      </c>
      <c r="J33" s="23" t="s">
        <v>47</v>
      </c>
      <c r="K33" s="14">
        <v>46023</v>
      </c>
      <c r="L33" s="14">
        <v>46371</v>
      </c>
      <c r="M33" s="14"/>
    </row>
    <row r="34" spans="2:13" s="15" customFormat="1" ht="38" customHeight="1">
      <c r="B34" s="109" t="s">
        <v>19</v>
      </c>
      <c r="C34" s="109" t="s">
        <v>15</v>
      </c>
      <c r="D34" s="109" t="s">
        <v>28</v>
      </c>
      <c r="E34" s="110">
        <v>10</v>
      </c>
      <c r="F34" s="110" t="s">
        <v>6</v>
      </c>
      <c r="G34" s="84">
        <v>1</v>
      </c>
      <c r="H34" s="19" t="s">
        <v>102</v>
      </c>
      <c r="I34" s="12">
        <v>1</v>
      </c>
      <c r="J34" s="13" t="s">
        <v>103</v>
      </c>
      <c r="K34" s="14">
        <v>46023</v>
      </c>
      <c r="L34" s="14">
        <v>46371</v>
      </c>
      <c r="M34" s="14"/>
    </row>
    <row r="35" spans="2:13" s="15" customFormat="1" ht="38" customHeight="1">
      <c r="B35" s="109"/>
      <c r="C35" s="109"/>
      <c r="D35" s="109"/>
      <c r="E35" s="110"/>
      <c r="F35" s="110"/>
      <c r="G35" s="84">
        <v>2</v>
      </c>
      <c r="H35" s="19" t="s">
        <v>104</v>
      </c>
      <c r="I35" s="12">
        <v>2</v>
      </c>
      <c r="J35" s="17" t="s">
        <v>105</v>
      </c>
      <c r="K35" s="14">
        <v>46023</v>
      </c>
      <c r="L35" s="14">
        <v>46371</v>
      </c>
      <c r="M35" s="14"/>
    </row>
    <row r="36" spans="2:13" s="15" customFormat="1" ht="38" customHeight="1">
      <c r="B36" s="109"/>
      <c r="C36" s="109"/>
      <c r="D36" s="109"/>
      <c r="E36" s="12">
        <v>11</v>
      </c>
      <c r="F36" s="24" t="s">
        <v>7</v>
      </c>
      <c r="G36" s="84">
        <v>1</v>
      </c>
      <c r="H36" s="19" t="s">
        <v>106</v>
      </c>
      <c r="I36" s="12">
        <v>1</v>
      </c>
      <c r="J36" s="13" t="s">
        <v>107</v>
      </c>
      <c r="K36" s="14">
        <v>46023</v>
      </c>
      <c r="L36" s="14">
        <v>46371</v>
      </c>
      <c r="M36" s="14"/>
    </row>
    <row r="37" spans="2:13" s="15" customFormat="1" ht="38" customHeight="1">
      <c r="B37" s="109"/>
      <c r="C37" s="109"/>
      <c r="D37" s="109"/>
      <c r="E37" s="12">
        <v>12</v>
      </c>
      <c r="F37" s="12" t="s">
        <v>29</v>
      </c>
      <c r="G37" s="84">
        <v>1</v>
      </c>
      <c r="H37" s="13" t="s">
        <v>21</v>
      </c>
      <c r="I37" s="12">
        <v>1</v>
      </c>
      <c r="J37" s="17" t="s">
        <v>108</v>
      </c>
      <c r="K37" s="14">
        <v>46023</v>
      </c>
      <c r="L37" s="14">
        <v>46371</v>
      </c>
      <c r="M37" s="14"/>
    </row>
    <row r="39" spans="2:13" ht="38" customHeight="1">
      <c r="D39" s="25" t="s">
        <v>57</v>
      </c>
      <c r="E39" s="26"/>
      <c r="F39" s="26"/>
      <c r="G39" s="26"/>
      <c r="H39" s="27"/>
      <c r="I39" s="26"/>
      <c r="J39" s="27"/>
      <c r="K39" s="28"/>
      <c r="L39" s="2"/>
      <c r="M39" s="2"/>
    </row>
    <row r="40" spans="2:13" ht="38" customHeight="1">
      <c r="D40" s="29"/>
      <c r="E40" s="26"/>
      <c r="F40" s="26"/>
      <c r="G40" s="26"/>
      <c r="H40" s="27"/>
      <c r="I40" s="26"/>
      <c r="J40" s="27"/>
      <c r="K40" s="28"/>
      <c r="L40" s="2"/>
      <c r="M40" s="2"/>
    </row>
    <row r="41" spans="2:13" ht="38" customHeight="1">
      <c r="D41" s="30" t="s">
        <v>51</v>
      </c>
      <c r="E41" s="30" t="s">
        <v>60</v>
      </c>
      <c r="F41" s="111" t="s">
        <v>52</v>
      </c>
      <c r="G41" s="112"/>
      <c r="H41" s="113"/>
      <c r="I41" s="114" t="s">
        <v>53</v>
      </c>
      <c r="J41" s="114"/>
      <c r="K41" s="31"/>
      <c r="L41" s="2"/>
      <c r="M41" s="2"/>
    </row>
    <row r="42" spans="2:13" ht="38" customHeight="1">
      <c r="D42" s="32" t="s">
        <v>48</v>
      </c>
      <c r="E42" s="32" t="s">
        <v>61</v>
      </c>
      <c r="F42" s="105" t="s">
        <v>64</v>
      </c>
      <c r="G42" s="106"/>
      <c r="H42" s="107"/>
      <c r="I42" s="108" t="s">
        <v>68</v>
      </c>
      <c r="J42" s="108"/>
      <c r="K42" s="33"/>
      <c r="L42" s="2"/>
      <c r="M42" s="2"/>
    </row>
    <row r="43" spans="2:13" ht="38" customHeight="1">
      <c r="D43" s="34" t="s">
        <v>49</v>
      </c>
      <c r="E43" s="34" t="s">
        <v>62</v>
      </c>
      <c r="F43" s="105" t="s">
        <v>65</v>
      </c>
      <c r="G43" s="106"/>
      <c r="H43" s="107"/>
      <c r="I43" s="108" t="s">
        <v>67</v>
      </c>
      <c r="J43" s="108"/>
      <c r="K43" s="33"/>
      <c r="L43" s="2"/>
      <c r="M43" s="2"/>
    </row>
    <row r="44" spans="2:13" ht="38" customHeight="1">
      <c r="D44" s="35" t="s">
        <v>50</v>
      </c>
      <c r="E44" s="35" t="s">
        <v>63</v>
      </c>
      <c r="F44" s="105" t="s">
        <v>66</v>
      </c>
      <c r="G44" s="106"/>
      <c r="H44" s="107"/>
      <c r="I44" s="108" t="s">
        <v>69</v>
      </c>
      <c r="J44" s="108"/>
      <c r="K44" s="33"/>
      <c r="L44" s="2"/>
      <c r="M44" s="2"/>
    </row>
    <row r="45" spans="2:13" ht="38" customHeight="1">
      <c r="D45" s="15"/>
      <c r="E45" s="15"/>
      <c r="F45" s="15"/>
      <c r="G45" s="15"/>
      <c r="H45" s="36"/>
      <c r="I45" s="8"/>
      <c r="J45" s="36"/>
      <c r="L45" s="2"/>
      <c r="M45" s="2"/>
    </row>
    <row r="46" spans="2:13" ht="38" customHeight="1">
      <c r="E46" s="8"/>
      <c r="G46" s="8"/>
      <c r="H46" s="36"/>
      <c r="I46" s="8"/>
      <c r="J46" s="36"/>
      <c r="L46" s="2"/>
      <c r="M46" s="2"/>
    </row>
    <row r="47" spans="2:13" ht="38" customHeight="1">
      <c r="D47" s="100" t="s">
        <v>58</v>
      </c>
      <c r="E47" s="101"/>
      <c r="F47" s="101"/>
      <c r="G47" s="101"/>
      <c r="H47" s="102"/>
      <c r="I47" s="103" t="s">
        <v>59</v>
      </c>
      <c r="J47" s="104"/>
      <c r="K47" s="37"/>
      <c r="L47" s="2"/>
      <c r="M47" s="2"/>
    </row>
    <row r="48" spans="2:13" ht="38" customHeight="1">
      <c r="D48" s="38" t="s">
        <v>56</v>
      </c>
      <c r="E48" s="105" t="str">
        <f>C9</f>
        <v>Consolidar un proceso de mejora continua para la gestión sostenible en la institución, a través de la incorporación de buenas prácticas que impacten favorablemente en el desempeño de los procesos.</v>
      </c>
      <c r="F48" s="106"/>
      <c r="G48" s="106"/>
      <c r="H48" s="107"/>
      <c r="I48" s="39" t="e">
        <f>#REF!</f>
        <v>#REF!</v>
      </c>
      <c r="J48" s="91" t="s">
        <v>48</v>
      </c>
      <c r="K48" s="32"/>
      <c r="L48" s="2"/>
      <c r="M48" s="2"/>
    </row>
    <row r="49" spans="4:13" ht="38" customHeight="1">
      <c r="D49" s="38" t="s">
        <v>54</v>
      </c>
      <c r="E49" s="105" t="str">
        <f>C26</f>
        <v>Promover el desarrollo del talento humano, mediante la gestión de las competencias y la toma de conciencia frente a las necesidades de desempeño institucional.</v>
      </c>
      <c r="F49" s="106"/>
      <c r="G49" s="106"/>
      <c r="H49" s="107"/>
      <c r="I49" s="39" t="e">
        <f>#REF!</f>
        <v>#REF!</v>
      </c>
      <c r="J49" s="91" t="s">
        <v>48</v>
      </c>
      <c r="K49" s="32"/>
      <c r="L49" s="2"/>
      <c r="M49" s="2"/>
    </row>
    <row r="50" spans="4:13" ht="38" customHeight="1">
      <c r="D50" s="38" t="s">
        <v>55</v>
      </c>
      <c r="E50" s="105" t="str">
        <f>C34</f>
        <v>Generar un potencial transformador con los grupos de interés del territorio con un enfoque preventivo y participativo.</v>
      </c>
      <c r="F50" s="106"/>
      <c r="G50" s="106"/>
      <c r="H50" s="107"/>
      <c r="I50" s="40" t="e">
        <f>#REF!</f>
        <v>#REF!</v>
      </c>
      <c r="J50" s="91" t="s">
        <v>48</v>
      </c>
      <c r="K50" s="32"/>
      <c r="L50" s="2"/>
      <c r="M50" s="2"/>
    </row>
  </sheetData>
  <mergeCells count="62">
    <mergeCell ref="B1:C3"/>
    <mergeCell ref="D1:L3"/>
    <mergeCell ref="B5:F5"/>
    <mergeCell ref="H5:L5"/>
    <mergeCell ref="A6:A8"/>
    <mergeCell ref="B6:B8"/>
    <mergeCell ref="C6:C8"/>
    <mergeCell ref="D6:D8"/>
    <mergeCell ref="E6:E8"/>
    <mergeCell ref="F6:F8"/>
    <mergeCell ref="M6:M8"/>
    <mergeCell ref="B9:B25"/>
    <mergeCell ref="C9:C25"/>
    <mergeCell ref="D9:D12"/>
    <mergeCell ref="E9:E10"/>
    <mergeCell ref="F9:F10"/>
    <mergeCell ref="G9:G10"/>
    <mergeCell ref="H9:H10"/>
    <mergeCell ref="E11:E12"/>
    <mergeCell ref="G6:G8"/>
    <mergeCell ref="H6:H8"/>
    <mergeCell ref="I6:I8"/>
    <mergeCell ref="J6:J8"/>
    <mergeCell ref="K6:K8"/>
    <mergeCell ref="L6:L8"/>
    <mergeCell ref="F11:F12"/>
    <mergeCell ref="D13:D25"/>
    <mergeCell ref="E13:E14"/>
    <mergeCell ref="F13:F14"/>
    <mergeCell ref="E15:E17"/>
    <mergeCell ref="F15:F17"/>
    <mergeCell ref="E18:E22"/>
    <mergeCell ref="F18:F22"/>
    <mergeCell ref="E23:E25"/>
    <mergeCell ref="F23:F25"/>
    <mergeCell ref="B26:B33"/>
    <mergeCell ref="C26:C33"/>
    <mergeCell ref="D26:D33"/>
    <mergeCell ref="E26:E28"/>
    <mergeCell ref="F26:F28"/>
    <mergeCell ref="E29:E30"/>
    <mergeCell ref="F29:F30"/>
    <mergeCell ref="E31:E33"/>
    <mergeCell ref="F31:F33"/>
    <mergeCell ref="F44:H44"/>
    <mergeCell ref="I44:J44"/>
    <mergeCell ref="B34:B37"/>
    <mergeCell ref="C34:C37"/>
    <mergeCell ref="D34:D37"/>
    <mergeCell ref="E34:E35"/>
    <mergeCell ref="F34:F35"/>
    <mergeCell ref="F41:H41"/>
    <mergeCell ref="I41:J41"/>
    <mergeCell ref="F42:H42"/>
    <mergeCell ref="I42:J42"/>
    <mergeCell ref="F43:H43"/>
    <mergeCell ref="I43:J43"/>
    <mergeCell ref="D47:H47"/>
    <mergeCell ref="I47:J47"/>
    <mergeCell ref="E48:H48"/>
    <mergeCell ref="E49:H49"/>
    <mergeCell ref="E50:H50"/>
  </mergeCells>
  <pageMargins left="0.25" right="0.25" top="0.75" bottom="0.75" header="0.3" footer="0.3"/>
  <pageSetup paperSize="345" scale="52" fitToHeight="0"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POA 2026</vt:lpstr>
      <vt:lpstr>POAI 2026</vt:lpstr>
      <vt:lpstr>POA 2026 con seguimiento</vt:lpstr>
      <vt:lpstr>'POA 2026'!_Hlk178004070</vt:lpstr>
      <vt:lpstr>'POA 2026 con seguimiento'!_Hlk178004070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Wilington Olarte</dc:creator>
  <cp:lastModifiedBy>Salud Pública Hospital Yolombó</cp:lastModifiedBy>
  <cp:lastPrinted>2026-05-08T16:34:32Z</cp:lastPrinted>
  <dcterms:created xsi:type="dcterms:W3CDTF">2023-05-02T19:27:09Z</dcterms:created>
  <dcterms:modified xsi:type="dcterms:W3CDTF">2026-05-08T19:32:33Z</dcterms:modified>
</cp:coreProperties>
</file>